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b.intra.admin.ch\UserHome$\BLW-01\U80713117\data\Documents\Agrarbericht\2015\Datenreihen AB15\"/>
    </mc:Choice>
  </mc:AlternateContent>
  <bookViews>
    <workbookView xWindow="600" yWindow="105" windowWidth="19890" windowHeight="6540"/>
  </bookViews>
  <sheets>
    <sheet name="National" sheetId="1" r:id="rId1"/>
  </sheets>
  <calcPr calcId="152511"/>
</workbook>
</file>

<file path=xl/calcChain.xml><?xml version="1.0" encoding="utf-8"?>
<calcChain xmlns="http://schemas.openxmlformats.org/spreadsheetml/2006/main">
  <c r="AA35" i="1" l="1"/>
  <c r="AA41" i="1"/>
  <c r="D41" i="1"/>
  <c r="E41" i="1"/>
  <c r="F41" i="1"/>
  <c r="G41" i="1"/>
  <c r="H41" i="1"/>
  <c r="I41" i="1"/>
  <c r="J41" i="1"/>
  <c r="K41" i="1"/>
  <c r="L41" i="1"/>
  <c r="M41" i="1"/>
  <c r="N41" i="1"/>
  <c r="O41" i="1"/>
  <c r="P41" i="1"/>
  <c r="Q41" i="1"/>
  <c r="R41" i="1"/>
  <c r="S41" i="1"/>
  <c r="T41" i="1"/>
  <c r="U41" i="1"/>
  <c r="V41" i="1"/>
  <c r="W41" i="1"/>
  <c r="X41" i="1"/>
  <c r="Y41" i="1"/>
  <c r="Z41" i="1"/>
  <c r="AA44" i="1" l="1"/>
  <c r="AA34" i="1"/>
  <c r="Z35" i="1" l="1"/>
  <c r="Y35" i="1"/>
  <c r="X35" i="1"/>
  <c r="W35" i="1"/>
  <c r="V35" i="1"/>
  <c r="U35" i="1"/>
  <c r="T35" i="1"/>
  <c r="S35" i="1"/>
  <c r="R35" i="1"/>
  <c r="Q35" i="1"/>
  <c r="P35" i="1"/>
  <c r="O35" i="1"/>
  <c r="N35" i="1"/>
  <c r="M35" i="1"/>
  <c r="L35" i="1"/>
  <c r="K35" i="1"/>
  <c r="J35" i="1"/>
  <c r="I35" i="1"/>
  <c r="H35" i="1"/>
  <c r="G35" i="1"/>
  <c r="F35" i="1"/>
  <c r="E35" i="1"/>
  <c r="D35" i="1"/>
  <c r="R34" i="1" l="1"/>
  <c r="J34" i="1"/>
  <c r="N34" i="1"/>
  <c r="Z34" i="1"/>
  <c r="D44" i="1"/>
  <c r="H44" i="1"/>
  <c r="L44" i="1"/>
  <c r="P44" i="1"/>
  <c r="T44" i="1"/>
  <c r="X44" i="1"/>
  <c r="E44" i="1"/>
  <c r="M44" i="1"/>
  <c r="U44" i="1"/>
  <c r="F44" i="1"/>
  <c r="J44" i="1"/>
  <c r="N44" i="1"/>
  <c r="R44" i="1"/>
  <c r="V44" i="1"/>
  <c r="Z44" i="1"/>
  <c r="G44" i="1"/>
  <c r="K44" i="1"/>
  <c r="O44" i="1"/>
  <c r="S44" i="1"/>
  <c r="W44" i="1"/>
  <c r="F34" i="1"/>
  <c r="V34" i="1"/>
  <c r="G34" i="1"/>
  <c r="K34" i="1"/>
  <c r="O34" i="1"/>
  <c r="S34" i="1"/>
  <c r="W34" i="1"/>
  <c r="D34" i="1"/>
  <c r="H34" i="1"/>
  <c r="L34" i="1"/>
  <c r="P34" i="1"/>
  <c r="T34" i="1"/>
  <c r="X34" i="1"/>
  <c r="E34" i="1"/>
  <c r="I34" i="1"/>
  <c r="M34" i="1"/>
  <c r="Q34" i="1"/>
  <c r="U34" i="1"/>
  <c r="Y34" i="1"/>
  <c r="I44" i="1"/>
  <c r="Q44" i="1"/>
  <c r="Y44" i="1"/>
</calcChain>
</file>

<file path=xl/sharedStrings.xml><?xml version="1.0" encoding="utf-8"?>
<sst xmlns="http://schemas.openxmlformats.org/spreadsheetml/2006/main" count="511" uniqueCount="139">
  <si>
    <t>Unité</t>
  </si>
  <si>
    <t>Exploitation respectueuse de l'environnement</t>
  </si>
  <si>
    <t>t</t>
  </si>
  <si>
    <t>Bovins</t>
  </si>
  <si>
    <t>Porcs</t>
  </si>
  <si>
    <t>Autres</t>
  </si>
  <si>
    <t>Aliments fourragers importés</t>
  </si>
  <si>
    <t>Total importation</t>
  </si>
  <si>
    <t>Céréales fourragères CH</t>
  </si>
  <si>
    <t>Torteaux oléagineux CH</t>
  </si>
  <si>
    <t xml:space="preserve">Autres CH </t>
  </si>
  <si>
    <t>Total production nationale</t>
  </si>
  <si>
    <t>Total utilisation d'aliments concentrés</t>
  </si>
  <si>
    <t>Part d'aliments concentrés importés</t>
  </si>
  <si>
    <t>Azote (N)</t>
  </si>
  <si>
    <t>Herbicides</t>
  </si>
  <si>
    <t>Fongicides</t>
  </si>
  <si>
    <t>Régulateurs de croissance</t>
  </si>
  <si>
    <t>Rodenticides</t>
  </si>
  <si>
    <t>Insecticides</t>
  </si>
  <si>
    <t>Total des ventes de produits phytosanitaires</t>
  </si>
  <si>
    <t>Fourniture d’énergie directe</t>
  </si>
  <si>
    <t>Constructions</t>
  </si>
  <si>
    <t>Engrais minéraux</t>
  </si>
  <si>
    <t>Produits phytosanitaires</t>
  </si>
  <si>
    <t>Carburants</t>
  </si>
  <si>
    <t>Combustibles</t>
  </si>
  <si>
    <t>Electricité</t>
  </si>
  <si>
    <t>Pertes de carbone</t>
  </si>
  <si>
    <t>Pâturage</t>
  </si>
  <si>
    <t>Etable/aire d'exercice</t>
  </si>
  <si>
    <t>Stockage de purin</t>
  </si>
  <si>
    <t>Stockage de fumier</t>
  </si>
  <si>
    <t>Epandage de purin</t>
  </si>
  <si>
    <t>Epandage de fumier</t>
  </si>
  <si>
    <t>Porcins</t>
  </si>
  <si>
    <t>Volaille</t>
  </si>
  <si>
    <t>Production végétale</t>
  </si>
  <si>
    <t>Biodiversité</t>
  </si>
  <si>
    <t>%</t>
  </si>
  <si>
    <t>Energie totale contenue dans les produits agricoles</t>
  </si>
  <si>
    <t>Azote</t>
  </si>
  <si>
    <t>Phosphore</t>
  </si>
  <si>
    <t>Climat et Energie</t>
  </si>
  <si>
    <t>kg</t>
  </si>
  <si>
    <t>Sulfonamide</t>
  </si>
  <si>
    <t>Penicilline</t>
  </si>
  <si>
    <t>Tetracycline</t>
  </si>
  <si>
    <t>Aminoglykoside</t>
  </si>
  <si>
    <t>Trimethoprim</t>
  </si>
  <si>
    <t>Polymyxine</t>
  </si>
  <si>
    <t>Cephalosporine</t>
  </si>
  <si>
    <t>Fluoroquinolone</t>
  </si>
  <si>
    <t>Mise en réseau</t>
  </si>
  <si>
    <t>Utilisation du sol</t>
  </si>
  <si>
    <r>
      <t>Phosphate (P</t>
    </r>
    <r>
      <rPr>
        <b/>
        <vertAlign val="subscript"/>
        <sz val="10"/>
        <color theme="1"/>
        <rFont val="Arial"/>
        <family val="2"/>
      </rPr>
      <t>2</t>
    </r>
    <r>
      <rPr>
        <b/>
        <sz val="10"/>
        <color theme="1"/>
        <rFont val="Arial"/>
        <family val="2"/>
      </rPr>
      <t>O</t>
    </r>
    <r>
      <rPr>
        <b/>
        <vertAlign val="subscript"/>
        <sz val="10"/>
        <color theme="1"/>
        <rFont val="Arial"/>
        <family val="2"/>
      </rPr>
      <t>5</t>
    </r>
    <r>
      <rPr>
        <b/>
        <sz val="10"/>
        <color theme="1"/>
        <rFont val="Arial"/>
        <family val="2"/>
      </rPr>
      <t>)</t>
    </r>
  </si>
  <si>
    <t>Total des ventes d'antibiotiques à usage véterinaire</t>
  </si>
  <si>
    <t>Total de l'effectif du bétail</t>
  </si>
  <si>
    <t>t de substance active</t>
  </si>
  <si>
    <t>Total des émissions de gaz à effet de serre</t>
  </si>
  <si>
    <t>Energies renouvelables (y compris bois)</t>
  </si>
  <si>
    <t>Bilan N</t>
  </si>
  <si>
    <t>Efficience N</t>
  </si>
  <si>
    <t>Input total</t>
  </si>
  <si>
    <t>Output total</t>
  </si>
  <si>
    <t>Aliments pour animaux importés</t>
  </si>
  <si>
    <t>Engrais minéraux (agriculture)</t>
  </si>
  <si>
    <t>Engrais de recyclage</t>
  </si>
  <si>
    <t>Importation de semences</t>
  </si>
  <si>
    <t>Fixation du N</t>
  </si>
  <si>
    <t>Dépositions athmosphériques</t>
  </si>
  <si>
    <t>Produits végétaux</t>
  </si>
  <si>
    <t>Produits animaux (avec engrais de ferme)</t>
  </si>
  <si>
    <t>Total des émissions d'ammoniac</t>
  </si>
  <si>
    <t>Selon le niveau d'émissions:</t>
  </si>
  <si>
    <t>Total garde d'animaux</t>
  </si>
  <si>
    <t>Selon l'espèce:</t>
  </si>
  <si>
    <r>
      <t>Evolution du bilan et de l'efficience de l'azote (N)</t>
    </r>
    <r>
      <rPr>
        <b/>
        <vertAlign val="superscript"/>
        <sz val="12"/>
        <color theme="1"/>
        <rFont val="Arial"/>
        <family val="2"/>
      </rPr>
      <t>1</t>
    </r>
  </si>
  <si>
    <r>
      <t>Evolution des émissions d'ammoniac</t>
    </r>
    <r>
      <rPr>
        <b/>
        <vertAlign val="superscript"/>
        <sz val="12"/>
        <color theme="1"/>
        <rFont val="Arial"/>
        <family val="2"/>
      </rPr>
      <t>2</t>
    </r>
  </si>
  <si>
    <r>
      <t>Evolution du bilan et de l'efficience du phosphore (P)</t>
    </r>
    <r>
      <rPr>
        <b/>
        <vertAlign val="superscript"/>
        <sz val="12"/>
        <color theme="1"/>
        <rFont val="Arial"/>
        <family val="2"/>
      </rPr>
      <t>3</t>
    </r>
  </si>
  <si>
    <r>
      <t>Evolution des émissions de gaz à effet de serre</t>
    </r>
    <r>
      <rPr>
        <b/>
        <vertAlign val="superscript"/>
        <sz val="12"/>
        <color theme="1"/>
        <rFont val="Arial"/>
        <family val="2"/>
      </rPr>
      <t>4</t>
    </r>
  </si>
  <si>
    <t>SPB en région de plaine</t>
  </si>
  <si>
    <t>SPB en région de montagne</t>
  </si>
  <si>
    <t>Surface agricole totale</t>
  </si>
  <si>
    <t>Surface agricole utile (SAU)</t>
  </si>
  <si>
    <t>:</t>
  </si>
  <si>
    <t>Pâquier normal (PN)</t>
  </si>
  <si>
    <r>
      <t>×10</t>
    </r>
    <r>
      <rPr>
        <b/>
        <vertAlign val="superscript"/>
        <sz val="10"/>
        <color theme="1"/>
        <rFont val="Arial"/>
        <family val="2"/>
      </rPr>
      <t>12</t>
    </r>
    <r>
      <rPr>
        <b/>
        <sz val="10"/>
        <color theme="1"/>
        <rFont val="Arial"/>
        <family val="2"/>
      </rPr>
      <t xml:space="preserve"> J</t>
    </r>
  </si>
  <si>
    <r>
      <t>×10</t>
    </r>
    <r>
      <rPr>
        <vertAlign val="superscript"/>
        <sz val="10"/>
        <color theme="1"/>
        <rFont val="Arial"/>
        <family val="2"/>
      </rPr>
      <t>3</t>
    </r>
    <r>
      <rPr>
        <sz val="10"/>
        <color theme="1"/>
        <rFont val="Arial"/>
        <family val="2"/>
      </rPr>
      <t xml:space="preserve"> UGB</t>
    </r>
  </si>
  <si>
    <r>
      <t>×10</t>
    </r>
    <r>
      <rPr>
        <b/>
        <vertAlign val="superscript"/>
        <sz val="10"/>
        <color theme="1"/>
        <rFont val="Arial"/>
        <family val="2"/>
      </rPr>
      <t>3</t>
    </r>
    <r>
      <rPr>
        <b/>
        <sz val="10"/>
        <color theme="1"/>
        <rFont val="Arial"/>
        <family val="2"/>
      </rPr>
      <t xml:space="preserve"> UGB</t>
    </r>
  </si>
  <si>
    <r>
      <t>×10</t>
    </r>
    <r>
      <rPr>
        <b/>
        <vertAlign val="superscript"/>
        <sz val="10"/>
        <color theme="1"/>
        <rFont val="Arial"/>
        <family val="2"/>
      </rPr>
      <t>3</t>
    </r>
    <r>
      <rPr>
        <b/>
        <sz val="10"/>
        <color theme="1"/>
        <rFont val="Arial"/>
        <family val="2"/>
      </rPr>
      <t xml:space="preserve"> ha</t>
    </r>
  </si>
  <si>
    <r>
      <t>×10</t>
    </r>
    <r>
      <rPr>
        <b/>
        <vertAlign val="superscript"/>
        <sz val="10"/>
        <color theme="1"/>
        <rFont val="Arial"/>
        <family val="2"/>
      </rPr>
      <t>3</t>
    </r>
    <r>
      <rPr>
        <b/>
        <sz val="10"/>
        <color theme="1"/>
        <rFont val="Arial"/>
        <family val="2"/>
      </rPr>
      <t xml:space="preserve"> t</t>
    </r>
  </si>
  <si>
    <r>
      <t>×10</t>
    </r>
    <r>
      <rPr>
        <vertAlign val="superscript"/>
        <sz val="10"/>
        <color theme="1"/>
        <rFont val="Arial"/>
        <family val="2"/>
      </rPr>
      <t>3</t>
    </r>
    <r>
      <rPr>
        <sz val="10"/>
        <color theme="1"/>
        <rFont val="Arial"/>
        <family val="2"/>
      </rPr>
      <t xml:space="preserve"> ha</t>
    </r>
  </si>
  <si>
    <r>
      <t>×10</t>
    </r>
    <r>
      <rPr>
        <vertAlign val="superscript"/>
        <sz val="10"/>
        <color theme="1"/>
        <rFont val="Arial"/>
        <family val="2"/>
      </rPr>
      <t>12</t>
    </r>
    <r>
      <rPr>
        <sz val="10"/>
        <color theme="1"/>
        <rFont val="Arial"/>
        <family val="2"/>
      </rPr>
      <t xml:space="preserve"> J</t>
    </r>
  </si>
  <si>
    <r>
      <t>×10</t>
    </r>
    <r>
      <rPr>
        <b/>
        <vertAlign val="superscript"/>
        <sz val="10"/>
        <color theme="1"/>
        <rFont val="Arial"/>
        <family val="2"/>
      </rPr>
      <t>3</t>
    </r>
    <r>
      <rPr>
        <b/>
        <sz val="10"/>
        <color theme="1"/>
        <rFont val="Arial"/>
        <family val="2"/>
      </rPr>
      <t xml:space="preserve"> t NH</t>
    </r>
    <r>
      <rPr>
        <b/>
        <vertAlign val="subscript"/>
        <sz val="10"/>
        <color theme="1"/>
        <rFont val="Arial"/>
        <family val="2"/>
      </rPr>
      <t>3</t>
    </r>
    <r>
      <rPr>
        <b/>
        <sz val="10"/>
        <color theme="1"/>
        <rFont val="Arial"/>
        <family val="2"/>
      </rPr>
      <t>-N</t>
    </r>
  </si>
  <si>
    <r>
      <t>×10</t>
    </r>
    <r>
      <rPr>
        <b/>
        <vertAlign val="superscript"/>
        <sz val="10"/>
        <color theme="1"/>
        <rFont val="Arial"/>
        <family val="2"/>
      </rPr>
      <t>6</t>
    </r>
    <r>
      <rPr>
        <b/>
        <sz val="10"/>
        <color theme="1"/>
        <rFont val="Arial"/>
        <family val="2"/>
      </rPr>
      <t xml:space="preserve"> t équi. CO</t>
    </r>
    <r>
      <rPr>
        <b/>
        <vertAlign val="subscript"/>
        <sz val="10"/>
        <color theme="1"/>
        <rFont val="Arial"/>
        <family val="2"/>
      </rPr>
      <t>2</t>
    </r>
  </si>
  <si>
    <r>
      <t>×10</t>
    </r>
    <r>
      <rPr>
        <vertAlign val="superscript"/>
        <sz val="10"/>
        <color theme="1"/>
        <rFont val="Arial"/>
        <family val="2"/>
      </rPr>
      <t>3</t>
    </r>
    <r>
      <rPr>
        <sz val="10"/>
        <color theme="1"/>
        <rFont val="Arial"/>
        <family val="2"/>
      </rPr>
      <t xml:space="preserve"> t NH</t>
    </r>
    <r>
      <rPr>
        <vertAlign val="subscript"/>
        <sz val="10"/>
        <color theme="1"/>
        <rFont val="Arial"/>
        <family val="2"/>
      </rPr>
      <t>3</t>
    </r>
    <r>
      <rPr>
        <sz val="10"/>
        <color theme="1"/>
        <rFont val="Arial"/>
        <family val="2"/>
      </rPr>
      <t>-N</t>
    </r>
  </si>
  <si>
    <r>
      <t>×10</t>
    </r>
    <r>
      <rPr>
        <vertAlign val="superscript"/>
        <sz val="10"/>
        <color theme="1"/>
        <rFont val="Arial"/>
        <family val="2"/>
      </rPr>
      <t>6</t>
    </r>
    <r>
      <rPr>
        <sz val="10"/>
        <color theme="1"/>
        <rFont val="Arial"/>
        <family val="2"/>
      </rPr>
      <t xml:space="preserve"> t équi. CO</t>
    </r>
    <r>
      <rPr>
        <vertAlign val="subscript"/>
        <sz val="10"/>
        <color theme="1"/>
        <rFont val="Arial"/>
        <family val="2"/>
      </rPr>
      <t>2</t>
    </r>
  </si>
  <si>
    <r>
      <t>Efficience énergétique</t>
    </r>
    <r>
      <rPr>
        <b/>
        <vertAlign val="superscript"/>
        <sz val="10"/>
        <color theme="1"/>
        <rFont val="Arial"/>
        <family val="2"/>
      </rPr>
      <t>5a</t>
    </r>
  </si>
  <si>
    <t>% (1990 = 100%)</t>
  </si>
  <si>
    <r>
      <t>Digestion (animaux de rente)</t>
    </r>
    <r>
      <rPr>
        <vertAlign val="superscript"/>
        <sz val="10"/>
        <color theme="1"/>
        <rFont val="Arial"/>
        <family val="2"/>
      </rPr>
      <t>4a</t>
    </r>
  </si>
  <si>
    <r>
      <t>Farbication des moyens de production</t>
    </r>
    <r>
      <rPr>
        <vertAlign val="superscript"/>
        <sz val="10"/>
        <color theme="1"/>
        <rFont val="Arial"/>
        <family val="2"/>
      </rPr>
      <t>4d</t>
    </r>
  </si>
  <si>
    <t>Moyens de production</t>
  </si>
  <si>
    <t>Bilan P</t>
  </si>
  <si>
    <t>Efficience P</t>
  </si>
  <si>
    <t>dont bio</t>
  </si>
  <si>
    <r>
      <t>Gestion des engrais de ferme</t>
    </r>
    <r>
      <rPr>
        <vertAlign val="superscript"/>
        <sz val="10"/>
        <color theme="1"/>
        <rFont val="Arial"/>
        <family val="2"/>
      </rPr>
      <t>4b</t>
    </r>
  </si>
  <si>
    <r>
      <t>Sols fertilisés</t>
    </r>
    <r>
      <rPr>
        <vertAlign val="superscript"/>
        <sz val="10"/>
        <color theme="1"/>
        <rFont val="Arial"/>
        <family val="2"/>
      </rPr>
      <t>4c</t>
    </r>
  </si>
  <si>
    <t>Utilisation d'énergie</t>
  </si>
  <si>
    <t>Données et indicateurs agro-environnementaux au niveau national</t>
  </si>
  <si>
    <t>Makrolide + Licosamide</t>
  </si>
  <si>
    <t>Amphenicole</t>
  </si>
  <si>
    <r>
      <t>Evolution des espèces et milieux naturels</t>
    </r>
    <r>
      <rPr>
        <b/>
        <vertAlign val="superscript"/>
        <sz val="12"/>
        <color theme="1"/>
        <rFont val="Arial"/>
        <family val="2"/>
      </rPr>
      <t>6</t>
    </r>
  </si>
  <si>
    <r>
      <t>Total surface de promotion de la biodiversité (SPB)</t>
    </r>
    <r>
      <rPr>
        <b/>
        <vertAlign val="superscript"/>
        <sz val="10"/>
        <color theme="1"/>
        <rFont val="Arial"/>
        <family val="2"/>
      </rPr>
      <t>6a</t>
    </r>
  </si>
  <si>
    <r>
      <t>Indice des oiseaux nicheurs typiques des terres cultivées selon OEA</t>
    </r>
    <r>
      <rPr>
        <b/>
        <vertAlign val="superscript"/>
        <sz val="10"/>
        <color theme="1"/>
        <rFont val="Arial"/>
        <family val="2"/>
      </rPr>
      <t>6c</t>
    </r>
  </si>
  <si>
    <r>
      <t>Indice des oiseaux nicheurs typiques des terres cultivées</t>
    </r>
    <r>
      <rPr>
        <b/>
        <vertAlign val="superscript"/>
        <sz val="10"/>
        <color theme="1"/>
        <rFont val="Arial"/>
        <family val="2"/>
      </rPr>
      <t>6b</t>
    </r>
  </si>
  <si>
    <r>
      <t>Evolution de la surface agricole totale</t>
    </r>
    <r>
      <rPr>
        <b/>
        <vertAlign val="superscript"/>
        <sz val="12"/>
        <color theme="1"/>
        <rFont val="Arial"/>
        <family val="2"/>
      </rPr>
      <t>7</t>
    </r>
  </si>
  <si>
    <r>
      <t>Evolution de la surface agricole utile</t>
    </r>
    <r>
      <rPr>
        <b/>
        <vertAlign val="superscript"/>
        <sz val="12"/>
        <color theme="1"/>
        <rFont val="Arial"/>
        <family val="2"/>
      </rPr>
      <t>8</t>
    </r>
  </si>
  <si>
    <r>
      <t>Evolution de l'estivage</t>
    </r>
    <r>
      <rPr>
        <b/>
        <vertAlign val="superscript"/>
        <sz val="12"/>
        <color theme="1"/>
        <rFont val="Arial"/>
        <family val="2"/>
      </rPr>
      <t>9</t>
    </r>
  </si>
  <si>
    <r>
      <t>Evolution de la part de la surface gérée dans le respect de l'environnement</t>
    </r>
    <r>
      <rPr>
        <b/>
        <vertAlign val="superscript"/>
        <sz val="12"/>
        <rFont val="Arial"/>
        <family val="2"/>
      </rPr>
      <t>10</t>
    </r>
  </si>
  <si>
    <r>
      <t>Evolution des ventes de produits phytosanitaires</t>
    </r>
    <r>
      <rPr>
        <b/>
        <vertAlign val="superscript"/>
        <sz val="12"/>
        <color theme="1"/>
        <rFont val="Arial"/>
        <family val="2"/>
      </rPr>
      <t>11</t>
    </r>
  </si>
  <si>
    <r>
      <t>Evolution de la consommation d'engrais</t>
    </r>
    <r>
      <rPr>
        <b/>
        <vertAlign val="superscript"/>
        <sz val="12"/>
        <color theme="1"/>
        <rFont val="Arial"/>
        <family val="2"/>
      </rPr>
      <t>12</t>
    </r>
  </si>
  <si>
    <r>
      <t>Evolution de l'utilisation d'aliments concentrés</t>
    </r>
    <r>
      <rPr>
        <b/>
        <vertAlign val="superscript"/>
        <sz val="12"/>
        <color theme="1"/>
        <rFont val="Arial"/>
        <family val="2"/>
      </rPr>
      <t>13</t>
    </r>
  </si>
  <si>
    <r>
      <t>Evolution des ventes d'antibiotiques à usage vétérinaire</t>
    </r>
    <r>
      <rPr>
        <b/>
        <vertAlign val="superscript"/>
        <sz val="12"/>
        <color theme="1"/>
        <rFont val="Arial"/>
        <family val="2"/>
      </rPr>
      <t>14</t>
    </r>
  </si>
  <si>
    <r>
      <t>Evolution de l'effectif de bétail</t>
    </r>
    <r>
      <rPr>
        <b/>
        <vertAlign val="superscript"/>
        <sz val="12"/>
        <color theme="1"/>
        <rFont val="Arial"/>
        <family val="2"/>
      </rPr>
      <t>16</t>
    </r>
  </si>
  <si>
    <r>
      <t>Evolution de la production d'énergie métabolisable</t>
    </r>
    <r>
      <rPr>
        <b/>
        <vertAlign val="superscript"/>
        <sz val="12"/>
        <color theme="1"/>
        <rFont val="Arial"/>
        <family val="2"/>
      </rPr>
      <t>17</t>
    </r>
  </si>
  <si>
    <r>
      <t>Grandeurs de référence</t>
    </r>
    <r>
      <rPr>
        <b/>
        <vertAlign val="superscript"/>
        <sz val="16"/>
        <color theme="1"/>
        <rFont val="Arial"/>
        <family val="2"/>
      </rPr>
      <t>15</t>
    </r>
  </si>
  <si>
    <t>Total besoin d'énergie indirecte</t>
  </si>
  <si>
    <r>
      <t>Evolution des besoins d'énergie</t>
    </r>
    <r>
      <rPr>
        <b/>
        <vertAlign val="superscript"/>
        <sz val="12"/>
        <color theme="1"/>
        <rFont val="Arial"/>
        <family val="2"/>
      </rPr>
      <t>5</t>
    </r>
  </si>
  <si>
    <t>Machines</t>
  </si>
  <si>
    <t>Importation semences de céréales</t>
  </si>
  <si>
    <t>Importation aliments pour animaux</t>
  </si>
  <si>
    <t>Total besoin d'énergie</t>
  </si>
  <si>
    <t>Total besoin d'énergie directe</t>
  </si>
  <si>
    <t>NST</t>
  </si>
  <si>
    <t>% der LN</t>
  </si>
  <si>
    <r>
      <t>×10</t>
    </r>
    <r>
      <rPr>
        <vertAlign val="superscript"/>
        <sz val="10"/>
        <color theme="1"/>
        <rFont val="Arial"/>
        <family val="2"/>
      </rPr>
      <t>3</t>
    </r>
    <r>
      <rPr>
        <sz val="10"/>
        <color theme="1"/>
        <rFont val="Arial"/>
        <family val="2"/>
      </rPr>
      <t xml:space="preserve"> t</t>
    </r>
  </si>
  <si>
    <r>
      <t>Transformation des importations</t>
    </r>
    <r>
      <rPr>
        <vertAlign val="superscript"/>
        <sz val="10"/>
        <color theme="1"/>
        <rFont val="Arial"/>
        <family val="2"/>
      </rPr>
      <t>13a</t>
    </r>
  </si>
  <si>
    <t>Qualité biologique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</si>
</sst>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0"/>
    <numFmt numFmtId="165" formatCode="_ [$€-2]\ * #,##0.00_ ;_ [$€-2]\ * \-#,##0.00_ ;_ [$€-2]\ * &quot;-&quot;??_ "/>
    <numFmt numFmtId="166" formatCode="#,##0&quot; kg&quot;;[Red]#,##0&quot; kg&quot;"/>
    <numFmt numFmtId="167" formatCode="0.00E+0;[=0]&quot;0&quot;;[Red]0.00E+0"/>
    <numFmt numFmtId="168" formatCode="0.00%;[=0]&quot;0&quot;;General"/>
    <numFmt numFmtId="169" formatCode="0.0%"/>
    <numFmt numFmtId="170" formatCode="[=0]&quot;&quot;;General"/>
    <numFmt numFmtId="171" formatCode="0.0E+0;[=0]&quot;0&quot;;0.0E+0"/>
    <numFmt numFmtId="172" formatCode="0.00E+0;[=0]&quot;0&quot;;0.00E+0"/>
  </numFmts>
  <fonts count="44" x14ac:knownFonts="1">
    <font>
      <sz val="10"/>
      <color theme="1"/>
      <name val="Arial"/>
      <family val="2"/>
    </font>
    <font>
      <sz val="11"/>
      <color theme="1"/>
      <name val="Arial"/>
      <family val="2"/>
    </font>
    <font>
      <sz val="11"/>
      <color theme="1"/>
      <name val="Arial"/>
      <family val="2"/>
    </font>
    <font>
      <sz val="10"/>
      <name val="Arial"/>
      <family val="2"/>
    </font>
    <font>
      <b/>
      <sz val="10"/>
      <color theme="1"/>
      <name val="Arial"/>
      <family val="2"/>
    </font>
    <font>
      <b/>
      <sz val="12"/>
      <color theme="1"/>
      <name val="Arial"/>
      <family val="2"/>
    </font>
    <font>
      <vertAlign val="subscript"/>
      <sz val="10"/>
      <color theme="1"/>
      <name val="Arial"/>
      <family val="2"/>
    </font>
    <font>
      <b/>
      <vertAlign val="subscript"/>
      <sz val="10"/>
      <color theme="1"/>
      <name val="Arial"/>
      <family val="2"/>
    </font>
    <font>
      <b/>
      <vertAlign val="superscript"/>
      <sz val="10"/>
      <color theme="1"/>
      <name val="Arial"/>
      <family val="2"/>
    </font>
    <font>
      <sz val="12"/>
      <color theme="1"/>
      <name val="Arial"/>
      <family val="2"/>
    </font>
    <font>
      <b/>
      <vertAlign val="superscript"/>
      <sz val="12"/>
      <color theme="1"/>
      <name val="Arial"/>
      <family val="2"/>
    </font>
    <font>
      <vertAlign val="superscript"/>
      <sz val="10"/>
      <color theme="1"/>
      <name val="Arial"/>
      <family val="2"/>
    </font>
    <font>
      <b/>
      <i/>
      <sz val="10"/>
      <color theme="1"/>
      <name val="Arial"/>
      <family val="2"/>
    </font>
    <font>
      <i/>
      <sz val="10"/>
      <color theme="1"/>
      <name val="Arial"/>
      <family val="2"/>
    </font>
    <font>
      <b/>
      <sz val="8"/>
      <color theme="1"/>
      <name val="Arial"/>
      <family val="2"/>
    </font>
    <font>
      <b/>
      <sz val="12"/>
      <name val="Arial"/>
      <family val="2"/>
    </font>
    <font>
      <b/>
      <vertAlign val="superscript"/>
      <sz val="12"/>
      <name val="Arial"/>
      <family val="2"/>
    </font>
    <font>
      <b/>
      <sz val="10"/>
      <color theme="0" tint="-0.249977111117893"/>
      <name val="Arial"/>
      <family val="2"/>
    </font>
    <font>
      <b/>
      <sz val="12"/>
      <color theme="0" tint="-0.249977111117893"/>
      <name val="Arial"/>
      <family val="2"/>
    </font>
    <font>
      <b/>
      <sz val="16"/>
      <color theme="1"/>
      <name val="Arial"/>
      <family val="2"/>
    </font>
    <font>
      <sz val="14"/>
      <color rgb="FFFF0000"/>
      <name val="Arial"/>
      <family val="2"/>
    </font>
    <font>
      <b/>
      <vertAlign val="superscript"/>
      <sz val="16"/>
      <color theme="1"/>
      <name val="Arial"/>
      <family val="2"/>
    </font>
    <font>
      <b/>
      <u/>
      <sz val="12"/>
      <name val="Arial"/>
      <family val="2"/>
    </font>
    <font>
      <b/>
      <sz val="18"/>
      <color theme="1"/>
      <name val="Arial"/>
      <family val="2"/>
    </font>
    <font>
      <sz val="18"/>
      <color theme="1"/>
      <name val="Arial"/>
      <family val="2"/>
    </font>
    <font>
      <b/>
      <sz val="14"/>
      <color rgb="FFFF0000"/>
      <name val="Arial"/>
      <family val="2"/>
    </font>
    <font>
      <sz val="11"/>
      <color rgb="FF1F497D"/>
      <name val="Symbol"/>
      <family val="1"/>
      <charset val="2"/>
    </font>
    <font>
      <sz val="10"/>
      <color theme="1"/>
      <name val="Arial"/>
      <family val="2"/>
    </font>
    <font>
      <sz val="10"/>
      <name val="Arial"/>
    </font>
    <font>
      <sz val="9"/>
      <name val="Helvetica"/>
      <family val="2"/>
    </font>
    <font>
      <sz val="7"/>
      <name val="Helvetica"/>
      <family val="2"/>
    </font>
    <font>
      <sz val="9"/>
      <name val="Arial"/>
      <family val="2"/>
    </font>
    <font>
      <b/>
      <sz val="12"/>
      <name val="Times New Roman"/>
      <family val="1"/>
    </font>
    <font>
      <u/>
      <sz val="10"/>
      <color indexed="12"/>
      <name val="Arial"/>
      <family val="2"/>
    </font>
    <font>
      <sz val="9"/>
      <name val="Times New Roman"/>
      <family val="1"/>
    </font>
    <font>
      <sz val="9"/>
      <name val="Helv"/>
    </font>
    <font>
      <sz val="8"/>
      <name val="Arial"/>
      <family val="2"/>
    </font>
    <font>
      <sz val="10"/>
      <name val="Trebuchet MS"/>
      <family val="2"/>
    </font>
    <font>
      <sz val="8"/>
      <name val="Helvetica"/>
      <family val="2"/>
    </font>
    <font>
      <sz val="10"/>
      <name val="Helvetica"/>
      <family val="2"/>
    </font>
    <font>
      <sz val="12"/>
      <color theme="1"/>
      <name val="Calibri"/>
      <family val="2"/>
      <scheme val="minor"/>
    </font>
    <font>
      <sz val="10"/>
      <color theme="0" tint="-0.249977111117893"/>
      <name val="Arial"/>
      <family val="2"/>
    </font>
    <font>
      <sz val="10"/>
      <name val="Courier"/>
    </font>
    <font>
      <sz val="11"/>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4659260841701"/>
        <bgColor indexed="64"/>
      </patternFill>
    </fill>
    <fill>
      <patternFill patternType="solid">
        <fgColor theme="4" tint="0.39994506668294322"/>
        <bgColor indexed="64"/>
      </patternFill>
    </fill>
    <fill>
      <patternFill patternType="solid">
        <fgColor theme="4" tint="0.59996337778862885"/>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rgb="FF5E8BC2"/>
        <bgColor indexed="64"/>
      </patternFill>
    </fill>
    <fill>
      <patternFill patternType="solid">
        <fgColor theme="2" tint="-9.9948118533890809E-2"/>
        <bgColor indexed="64"/>
      </patternFill>
    </fill>
    <fill>
      <patternFill patternType="solid">
        <fgColor theme="9" tint="0.59996337778862885"/>
        <bgColor indexed="64"/>
      </patternFill>
    </fill>
    <fill>
      <patternFill patternType="solid">
        <fgColor theme="2" tint="-0.499984740745262"/>
        <bgColor indexed="64"/>
      </patternFill>
    </fill>
    <fill>
      <patternFill patternType="solid">
        <fgColor theme="5" tint="0.59996337778862885"/>
        <bgColor indexed="64"/>
      </patternFill>
    </fill>
    <fill>
      <patternFill patternType="solid">
        <fgColor theme="6" tint="0.59996337778862885"/>
        <bgColor indexed="64"/>
      </patternFill>
    </fill>
    <fill>
      <gradientFill degree="90">
        <stop position="0">
          <color theme="0"/>
        </stop>
        <stop position="1">
          <color theme="0" tint="-0.34900967436750391"/>
        </stop>
      </gradientFill>
    </fill>
    <fill>
      <gradientFill degree="90">
        <stop position="0">
          <color theme="4" tint="0.80001220740379042"/>
        </stop>
        <stop position="1">
          <color theme="4"/>
        </stop>
      </gradientFill>
    </fill>
    <fill>
      <gradientFill degree="90">
        <stop position="0">
          <color theme="2"/>
        </stop>
        <stop position="1">
          <color theme="2" tint="-0.49803155613879818"/>
        </stop>
      </gradientFill>
    </fill>
    <fill>
      <gradientFill degree="90">
        <stop position="0">
          <color theme="6" tint="0.80001220740379042"/>
        </stop>
        <stop position="1">
          <color theme="6" tint="0.40000610370189521"/>
        </stop>
      </gradientFill>
    </fill>
    <fill>
      <gradientFill degree="90">
        <stop position="0">
          <color theme="5" tint="0.80001220740379042"/>
        </stop>
        <stop position="1">
          <color theme="5" tint="0.40000610370189521"/>
        </stop>
      </gradientFill>
    </fill>
    <fill>
      <gradientFill degree="90">
        <stop position="0">
          <color theme="9" tint="0.80001220740379042"/>
        </stop>
        <stop position="1">
          <color theme="9" tint="0.40000610370189521"/>
        </stop>
      </gradientFill>
    </fill>
    <fill>
      <patternFill patternType="solid">
        <fgColor theme="2"/>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72">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ck">
        <color rgb="FFFF0000"/>
      </right>
      <top/>
      <bottom/>
      <diagonal/>
    </border>
    <border>
      <left style="thick">
        <color rgb="FFFF0000"/>
      </left>
      <right/>
      <top/>
      <bottom/>
      <diagonal/>
    </border>
    <border>
      <left/>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ck">
        <color rgb="FFFF0000"/>
      </right>
      <top style="thick">
        <color indexed="64"/>
      </top>
      <bottom style="thin">
        <color indexed="64"/>
      </bottom>
      <diagonal/>
    </border>
    <border>
      <left style="thick">
        <color rgb="FFFF0000"/>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dotted">
        <color indexed="64"/>
      </top>
      <bottom/>
      <diagonal/>
    </border>
    <border>
      <left style="thin">
        <color indexed="64"/>
      </left>
      <right style="thin">
        <color indexed="64"/>
      </right>
      <top style="thick">
        <color indexed="64"/>
      </top>
      <bottom/>
      <diagonal/>
    </border>
    <border>
      <left style="thick">
        <color auto="1"/>
      </left>
      <right style="thick">
        <color auto="1"/>
      </right>
      <top style="thick">
        <color auto="1"/>
      </top>
      <bottom style="thick">
        <color auto="1"/>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thick">
        <color indexed="64"/>
      </top>
      <bottom/>
      <diagonal/>
    </border>
    <border>
      <left style="thin">
        <color indexed="64"/>
      </left>
      <right style="thin">
        <color indexed="64"/>
      </right>
      <top style="thick">
        <color indexed="64"/>
      </top>
      <bottom style="thick">
        <color auto="1"/>
      </bottom>
      <diagonal/>
    </border>
    <border>
      <left style="thin">
        <color indexed="64"/>
      </left>
      <right style="thick">
        <color auto="1"/>
      </right>
      <top style="thick">
        <color indexed="64"/>
      </top>
      <bottom style="thick">
        <color auto="1"/>
      </bottom>
      <diagonal/>
    </border>
    <border>
      <left/>
      <right style="thick">
        <color indexed="64"/>
      </right>
      <top style="thick">
        <color indexed="64"/>
      </top>
      <bottom style="thick">
        <color auto="1"/>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style="thick">
        <color indexed="64"/>
      </right>
      <top style="thick">
        <color indexed="64"/>
      </top>
      <bottom style="thin">
        <color indexed="64"/>
      </bottom>
      <diagonal/>
    </border>
    <border>
      <left/>
      <right style="thick">
        <color indexed="64"/>
      </right>
      <top style="dotted">
        <color indexed="64"/>
      </top>
      <bottom/>
      <diagonal/>
    </border>
    <border>
      <left/>
      <right style="thick">
        <color indexed="64"/>
      </right>
      <top/>
      <bottom/>
      <diagonal/>
    </border>
    <border>
      <left/>
      <right style="thick">
        <color indexed="64"/>
      </right>
      <top style="thick">
        <color indexed="64"/>
      </top>
      <bottom style="thin">
        <color indexed="64"/>
      </bottom>
      <diagonal/>
    </border>
    <border>
      <left/>
      <right style="thick">
        <color indexed="64"/>
      </right>
      <top style="thin">
        <color indexed="64"/>
      </top>
      <bottom style="dotted">
        <color indexed="64"/>
      </bottom>
      <diagonal/>
    </border>
    <border>
      <left/>
      <right style="thick">
        <color indexed="64"/>
      </right>
      <top/>
      <bottom style="dotted">
        <color indexed="64"/>
      </bottom>
      <diagonal/>
    </border>
    <border>
      <left/>
      <right style="thick">
        <color indexed="64"/>
      </right>
      <top style="thick">
        <color indexed="64"/>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style="thin">
        <color auto="1"/>
      </right>
      <top/>
      <bottom style="thick">
        <color indexed="64"/>
      </bottom>
      <diagonal/>
    </border>
    <border>
      <left style="thin">
        <color auto="1"/>
      </left>
      <right style="thick">
        <color indexed="64"/>
      </right>
      <top/>
      <bottom style="thick">
        <color indexed="64"/>
      </bottom>
      <diagonal/>
    </border>
    <border>
      <left style="thick">
        <color auto="1"/>
      </left>
      <right style="thin">
        <color auto="1"/>
      </right>
      <top style="thin">
        <color auto="1"/>
      </top>
      <bottom style="dotted">
        <color auto="1"/>
      </bottom>
      <diagonal/>
    </border>
    <border>
      <left style="thick">
        <color auto="1"/>
      </left>
      <right style="thin">
        <color auto="1"/>
      </right>
      <top style="dotted">
        <color auto="1"/>
      </top>
      <bottom style="thick">
        <color indexed="64"/>
      </bottom>
      <diagonal/>
    </border>
    <border>
      <left style="thin">
        <color auto="1"/>
      </left>
      <right style="thin">
        <color auto="1"/>
      </right>
      <top style="dotted">
        <color auto="1"/>
      </top>
      <bottom style="thick">
        <color indexed="64"/>
      </bottom>
      <diagonal/>
    </border>
    <border>
      <left style="thin">
        <color auto="1"/>
      </left>
      <right style="thick">
        <color indexed="64"/>
      </right>
      <top style="dotted">
        <color auto="1"/>
      </top>
      <bottom style="thick">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auto="1"/>
      </left>
      <right/>
      <top/>
      <bottom style="thick">
        <color indexed="64"/>
      </bottom>
      <diagonal/>
    </border>
    <border>
      <left style="thin">
        <color auto="1"/>
      </left>
      <right/>
      <top style="dotted">
        <color auto="1"/>
      </top>
      <bottom style="thick">
        <color indexed="64"/>
      </bottom>
      <diagonal/>
    </border>
    <border>
      <left/>
      <right/>
      <top/>
      <bottom style="thin">
        <color indexed="64"/>
      </bottom>
      <diagonal/>
    </border>
    <border>
      <left/>
      <right/>
      <top/>
      <bottom style="thick">
        <color indexed="64"/>
      </bottom>
      <diagonal/>
    </border>
    <border>
      <left/>
      <right style="thick">
        <color indexed="64"/>
      </right>
      <top/>
      <bottom style="thick">
        <color auto="1"/>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dotted">
        <color indexed="64"/>
      </bottom>
      <diagonal/>
    </border>
    <border>
      <left/>
      <right style="double">
        <color indexed="64"/>
      </right>
      <top style="thick">
        <color indexed="64"/>
      </top>
      <bottom style="thick">
        <color indexed="64"/>
      </bottom>
      <diagonal/>
    </border>
    <border>
      <left style="thin">
        <color indexed="64"/>
      </left>
      <right style="double">
        <color indexed="64"/>
      </right>
      <top style="thick">
        <color indexed="64"/>
      </top>
      <bottom style="thin">
        <color indexed="64"/>
      </bottom>
      <diagonal/>
    </border>
    <border>
      <left/>
      <right style="double">
        <color indexed="64"/>
      </right>
      <top style="dotted">
        <color indexed="64"/>
      </top>
      <bottom/>
      <diagonal/>
    </border>
    <border>
      <left style="thin">
        <color indexed="64"/>
      </left>
      <right style="double">
        <color indexed="64"/>
      </right>
      <top style="thick">
        <color indexed="64"/>
      </top>
      <bottom style="thick">
        <color auto="1"/>
      </bottom>
      <diagonal/>
    </border>
    <border>
      <left style="thin">
        <color auto="1"/>
      </left>
      <right style="double">
        <color indexed="64"/>
      </right>
      <top style="dotted">
        <color auto="1"/>
      </top>
      <bottom style="thick">
        <color indexed="64"/>
      </bottom>
      <diagonal/>
    </border>
    <border>
      <left style="thin">
        <color indexed="64"/>
      </left>
      <right style="thick">
        <color auto="1"/>
      </right>
      <top style="thin">
        <color indexed="64"/>
      </top>
      <bottom style="double">
        <color indexed="64"/>
      </bottom>
      <diagonal/>
    </border>
    <border>
      <left/>
      <right style="double">
        <color indexed="64"/>
      </right>
      <top/>
      <bottom style="thick">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ck">
        <color auto="1"/>
      </left>
      <right style="thin">
        <color indexed="64"/>
      </right>
      <top style="thick">
        <color indexed="64"/>
      </top>
      <bottom style="thick">
        <color auto="1"/>
      </bottom>
      <diagonal/>
    </border>
    <border>
      <left style="thin">
        <color indexed="64"/>
      </left>
      <right/>
      <top style="thick">
        <color indexed="64"/>
      </top>
      <bottom/>
      <diagonal/>
    </border>
    <border>
      <left style="thin">
        <color indexed="64"/>
      </left>
      <right style="double">
        <color indexed="64"/>
      </right>
      <top/>
      <bottom style="thick">
        <color indexed="64"/>
      </bottom>
      <diagonal/>
    </border>
    <border>
      <left style="thin">
        <color indexed="64"/>
      </left>
      <right style="double">
        <color indexed="64"/>
      </right>
      <top style="thick">
        <color indexed="64"/>
      </top>
      <bottom/>
      <diagonal/>
    </border>
  </borders>
  <cellStyleXfs count="88">
    <xf numFmtId="0" fontId="0" fillId="0" borderId="0"/>
    <xf numFmtId="0" fontId="3" fillId="0" borderId="0"/>
    <xf numFmtId="0" fontId="3" fillId="0" borderId="0"/>
    <xf numFmtId="0" fontId="20" fillId="0" borderId="0"/>
    <xf numFmtId="0" fontId="28" fillId="0" borderId="0"/>
    <xf numFmtId="0" fontId="27" fillId="0" borderId="0"/>
    <xf numFmtId="0" fontId="2" fillId="0" borderId="0"/>
    <xf numFmtId="0" fontId="29" fillId="27" borderId="0">
      <alignment horizontal="left" vertical="center"/>
    </xf>
    <xf numFmtId="0" fontId="30" fillId="0" borderId="0">
      <alignment vertical="center"/>
    </xf>
    <xf numFmtId="0" fontId="3" fillId="0" borderId="0" applyFont="0" applyFill="0" applyBorder="0" applyAlignment="0" applyProtection="0"/>
    <xf numFmtId="0" fontId="29" fillId="28" borderId="0">
      <alignment horizontal="center" vertical="center" wrapText="1"/>
    </xf>
    <xf numFmtId="165" fontId="31" fillId="0" borderId="0" applyFont="0" applyFill="0" applyBorder="0" applyAlignment="0" applyProtection="0">
      <alignment vertical="center"/>
    </xf>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4" fontId="34" fillId="0" borderId="67">
      <alignment horizontal="right" vertical="center"/>
    </xf>
    <xf numFmtId="166" fontId="3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9" fillId="29" borderId="0">
      <alignment horizontal="left" vertical="center"/>
    </xf>
    <xf numFmtId="167" fontId="29" fillId="0" borderId="0">
      <alignment horizontal="center" vertical="center"/>
    </xf>
    <xf numFmtId="168" fontId="35"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9" fontId="3" fillId="30" borderId="0">
      <alignment horizontal="center" vertical="center"/>
    </xf>
    <xf numFmtId="169" fontId="3" fillId="30" borderId="0">
      <alignment horizontal="center" vertical="center"/>
    </xf>
    <xf numFmtId="169" fontId="3" fillId="30" borderId="0">
      <alignment horizontal="center" vertical="center"/>
    </xf>
    <xf numFmtId="0" fontId="3" fillId="0" borderId="0"/>
    <xf numFmtId="0" fontId="3" fillId="0" borderId="0"/>
    <xf numFmtId="0" fontId="3" fillId="0" borderId="0"/>
    <xf numFmtId="0" fontId="3" fillId="0" borderId="0"/>
    <xf numFmtId="0" fontId="3" fillId="0" borderId="0"/>
    <xf numFmtId="0" fontId="3" fillId="0" borderId="0"/>
    <xf numFmtId="170" fontId="36" fillId="0" borderId="0">
      <alignment vertical="center" wrapText="1"/>
    </xf>
    <xf numFmtId="0" fontId="37" fillId="31" borderId="0">
      <alignment vertical="center" wrapText="1"/>
    </xf>
    <xf numFmtId="170" fontId="38" fillId="0" borderId="0">
      <alignment horizontal="center" vertical="center"/>
    </xf>
    <xf numFmtId="11" fontId="31" fillId="0" borderId="0">
      <alignment horizontal="center" vertical="center" wrapText="1"/>
    </xf>
    <xf numFmtId="171" fontId="39" fillId="0" borderId="0">
      <alignment horizontal="center" vertical="center"/>
    </xf>
    <xf numFmtId="172" fontId="3" fillId="0" borderId="0">
      <alignment horizontal="center" vertical="center"/>
    </xf>
    <xf numFmtId="172" fontId="3" fillId="0" borderId="0">
      <alignment horizontal="center" vertical="center"/>
    </xf>
    <xf numFmtId="4" fontId="34" fillId="0" borderId="0"/>
    <xf numFmtId="0" fontId="2" fillId="0" borderId="0"/>
    <xf numFmtId="0" fontId="27" fillId="0" borderId="0"/>
    <xf numFmtId="0" fontId="40" fillId="0" borderId="0"/>
    <xf numFmtId="0" fontId="2" fillId="0" borderId="0"/>
    <xf numFmtId="0" fontId="27" fillId="0" borderId="0"/>
    <xf numFmtId="0" fontId="27" fillId="0" borderId="0"/>
    <xf numFmtId="0" fontId="2" fillId="0" borderId="0"/>
    <xf numFmtId="0" fontId="3" fillId="0" borderId="0"/>
    <xf numFmtId="0" fontId="28"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2" fillId="0" borderId="0"/>
    <xf numFmtId="0" fontId="3" fillId="0" borderId="0"/>
    <xf numFmtId="0" fontId="3" fillId="0" borderId="0"/>
    <xf numFmtId="0" fontId="42" fillId="0" borderId="0"/>
    <xf numFmtId="0" fontId="1" fillId="0" borderId="0"/>
    <xf numFmtId="0" fontId="43" fillId="0" borderId="0"/>
    <xf numFmtId="0" fontId="3" fillId="0" borderId="0"/>
    <xf numFmtId="0" fontId="27" fillId="0" borderId="0"/>
    <xf numFmtId="0" fontId="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cellStyleXfs>
  <cellXfs count="369">
    <xf numFmtId="0" fontId="0" fillId="0" borderId="0" xfId="0"/>
    <xf numFmtId="0" fontId="0" fillId="0" borderId="3" xfId="0" applyBorder="1"/>
    <xf numFmtId="164" fontId="4" fillId="5" borderId="3" xfId="0" applyNumberFormat="1" applyFont="1" applyFill="1" applyBorder="1"/>
    <xf numFmtId="164" fontId="0" fillId="5" borderId="3" xfId="0" applyNumberFormat="1" applyFill="1" applyBorder="1"/>
    <xf numFmtId="0" fontId="5" fillId="7" borderId="8" xfId="0" applyFont="1" applyFill="1" applyBorder="1"/>
    <xf numFmtId="0" fontId="0" fillId="7" borderId="8" xfId="0" applyFill="1" applyBorder="1"/>
    <xf numFmtId="0" fontId="5" fillId="3" borderId="8" xfId="0" applyFont="1" applyFill="1" applyBorder="1"/>
    <xf numFmtId="164" fontId="5" fillId="3" borderId="8" xfId="0" applyNumberFormat="1" applyFont="1" applyFill="1" applyBorder="1"/>
    <xf numFmtId="0" fontId="0" fillId="3" borderId="4" xfId="0" applyFont="1" applyFill="1" applyBorder="1"/>
    <xf numFmtId="0" fontId="5" fillId="6" borderId="8" xfId="0" applyFont="1" applyFill="1" applyBorder="1"/>
    <xf numFmtId="0" fontId="5" fillId="5" borderId="8" xfId="0" applyFont="1" applyFill="1" applyBorder="1"/>
    <xf numFmtId="164" fontId="4" fillId="5" borderId="1" xfId="0" applyNumberFormat="1" applyFont="1" applyFill="1" applyBorder="1"/>
    <xf numFmtId="164" fontId="4" fillId="5" borderId="11" xfId="0" applyNumberFormat="1" applyFont="1" applyFill="1" applyBorder="1"/>
    <xf numFmtId="164" fontId="4" fillId="5" borderId="12" xfId="0" applyNumberFormat="1" applyFont="1" applyFill="1" applyBorder="1"/>
    <xf numFmtId="0" fontId="5" fillId="8" borderId="8" xfId="0" applyFont="1" applyFill="1" applyBorder="1"/>
    <xf numFmtId="0" fontId="5" fillId="9" borderId="8" xfId="0" applyFont="1" applyFill="1" applyBorder="1"/>
    <xf numFmtId="0" fontId="5" fillId="10" borderId="8" xfId="0" applyFont="1" applyFill="1" applyBorder="1"/>
    <xf numFmtId="0" fontId="4" fillId="10" borderId="8" xfId="0" applyFont="1" applyFill="1" applyBorder="1"/>
    <xf numFmtId="0" fontId="5" fillId="11" borderId="8" xfId="0" applyFont="1" applyFill="1" applyBorder="1"/>
    <xf numFmtId="0" fontId="5" fillId="12" borderId="8" xfId="0" applyFont="1" applyFill="1" applyBorder="1"/>
    <xf numFmtId="0" fontId="5" fillId="13" borderId="8" xfId="0" applyFont="1" applyFill="1" applyBorder="1"/>
    <xf numFmtId="164" fontId="5" fillId="13" borderId="8" xfId="0" applyNumberFormat="1" applyFont="1" applyFill="1" applyBorder="1" applyAlignment="1">
      <alignment horizontal="right"/>
    </xf>
    <xf numFmtId="0" fontId="4" fillId="6" borderId="8" xfId="0" applyFont="1" applyFill="1" applyBorder="1"/>
    <xf numFmtId="164" fontId="5" fillId="9" borderId="8" xfId="0" applyNumberFormat="1" applyFont="1" applyFill="1" applyBorder="1"/>
    <xf numFmtId="0" fontId="5" fillId="14" borderId="8" xfId="0" applyFont="1" applyFill="1" applyBorder="1"/>
    <xf numFmtId="164" fontId="5" fillId="14" borderId="8" xfId="0" applyNumberFormat="1" applyFont="1" applyFill="1" applyBorder="1"/>
    <xf numFmtId="0" fontId="0" fillId="14" borderId="3" xfId="0" applyFill="1" applyBorder="1" applyAlignment="1">
      <alignment horizontal="center"/>
    </xf>
    <xf numFmtId="0" fontId="5" fillId="15" borderId="8" xfId="0" applyFont="1" applyFill="1" applyBorder="1"/>
    <xf numFmtId="0" fontId="5" fillId="16" borderId="8" xfId="0" applyFont="1" applyFill="1" applyBorder="1"/>
    <xf numFmtId="164" fontId="5" fillId="16" borderId="8" xfId="0" applyNumberFormat="1" applyFont="1" applyFill="1" applyBorder="1"/>
    <xf numFmtId="0" fontId="4" fillId="16" borderId="17" xfId="0" applyFont="1" applyFill="1" applyBorder="1"/>
    <xf numFmtId="0" fontId="4" fillId="16" borderId="0" xfId="0" applyFont="1" applyFill="1" applyBorder="1"/>
    <xf numFmtId="0" fontId="4" fillId="14" borderId="9" xfId="0" applyFont="1" applyFill="1" applyBorder="1" applyAlignment="1">
      <alignment horizontal="center"/>
    </xf>
    <xf numFmtId="0" fontId="15" fillId="17" borderId="8" xfId="1" applyNumberFormat="1" applyFont="1" applyFill="1" applyBorder="1" applyAlignment="1">
      <alignment vertical="center"/>
    </xf>
    <xf numFmtId="164" fontId="5" fillId="19" borderId="8" xfId="0" applyNumberFormat="1" applyFont="1" applyFill="1" applyBorder="1"/>
    <xf numFmtId="164" fontId="4" fillId="19" borderId="8" xfId="0" applyNumberFormat="1" applyFont="1" applyFill="1" applyBorder="1" applyAlignment="1"/>
    <xf numFmtId="0" fontId="4" fillId="13" borderId="15" xfId="0" applyFont="1" applyFill="1" applyBorder="1" applyAlignment="1"/>
    <xf numFmtId="0" fontId="4" fillId="11" borderId="15" xfId="0" applyFont="1" applyFill="1" applyBorder="1" applyAlignment="1"/>
    <xf numFmtId="0" fontId="0" fillId="11" borderId="4" xfId="0" applyFont="1" applyFill="1" applyBorder="1" applyAlignment="1"/>
    <xf numFmtId="0" fontId="4" fillId="4" borderId="2" xfId="0" applyFont="1" applyFill="1" applyBorder="1"/>
    <xf numFmtId="0" fontId="4" fillId="4" borderId="20" xfId="0" applyFont="1" applyFill="1" applyBorder="1"/>
    <xf numFmtId="0" fontId="0" fillId="4" borderId="4" xfId="0" applyFill="1" applyBorder="1"/>
    <xf numFmtId="0" fontId="4" fillId="4" borderId="21" xfId="0" applyFont="1" applyFill="1" applyBorder="1"/>
    <xf numFmtId="0" fontId="4" fillId="4" borderId="4" xfId="0" applyFont="1" applyFill="1" applyBorder="1"/>
    <xf numFmtId="0" fontId="4" fillId="16" borderId="15" xfId="0" applyFont="1" applyFill="1" applyBorder="1"/>
    <xf numFmtId="0" fontId="4" fillId="16" borderId="20" xfId="0" applyFont="1" applyFill="1" applyBorder="1"/>
    <xf numFmtId="0" fontId="4" fillId="16" borderId="21" xfId="0" applyFont="1" applyFill="1" applyBorder="1"/>
    <xf numFmtId="0" fontId="0" fillId="16" borderId="4" xfId="0" applyFill="1" applyBorder="1"/>
    <xf numFmtId="0" fontId="4" fillId="5" borderId="2" xfId="0" applyFont="1" applyFill="1" applyBorder="1"/>
    <xf numFmtId="0" fontId="4" fillId="5" borderId="20" xfId="0" applyFont="1" applyFill="1" applyBorder="1"/>
    <xf numFmtId="0" fontId="0" fillId="5" borderId="4" xfId="0" applyFill="1" applyBorder="1"/>
    <xf numFmtId="0" fontId="4" fillId="5" borderId="21" xfId="0" applyFont="1" applyFill="1" applyBorder="1"/>
    <xf numFmtId="0" fontId="4" fillId="5" borderId="4" xfId="0" applyFont="1" applyFill="1" applyBorder="1"/>
    <xf numFmtId="0" fontId="4" fillId="7" borderId="15" xfId="0" applyFont="1" applyFill="1" applyBorder="1"/>
    <xf numFmtId="0" fontId="0" fillId="7" borderId="4" xfId="0" applyFont="1" applyFill="1" applyBorder="1"/>
    <xf numFmtId="0" fontId="0" fillId="7" borderId="4" xfId="0" applyFill="1" applyBorder="1"/>
    <xf numFmtId="0" fontId="4" fillId="3" borderId="15" xfId="0" applyFont="1" applyFill="1" applyBorder="1"/>
    <xf numFmtId="0" fontId="4" fillId="3" borderId="20" xfId="0" applyFont="1" applyFill="1" applyBorder="1"/>
    <xf numFmtId="0" fontId="4" fillId="3" borderId="21" xfId="0" applyFont="1" applyFill="1" applyBorder="1"/>
    <xf numFmtId="0" fontId="4" fillId="3" borderId="4" xfId="0" applyFont="1" applyFill="1" applyBorder="1"/>
    <xf numFmtId="164" fontId="4" fillId="19" borderId="2" xfId="0" applyNumberFormat="1" applyFont="1" applyFill="1" applyBorder="1"/>
    <xf numFmtId="164" fontId="0" fillId="19" borderId="4" xfId="0" applyNumberFormat="1" applyFont="1" applyFill="1" applyBorder="1"/>
    <xf numFmtId="0" fontId="4" fillId="8" borderId="4" xfId="0" applyFont="1" applyFill="1" applyBorder="1" applyAlignment="1"/>
    <xf numFmtId="0" fontId="4" fillId="17" borderId="4" xfId="0" applyFont="1" applyFill="1" applyBorder="1" applyAlignment="1"/>
    <xf numFmtId="0" fontId="4" fillId="6" borderId="15" xfId="0" applyFont="1" applyFill="1" applyBorder="1"/>
    <xf numFmtId="0" fontId="0" fillId="6" borderId="4" xfId="0" applyFill="1" applyBorder="1"/>
    <xf numFmtId="0" fontId="0" fillId="6" borderId="4" xfId="0" applyFont="1" applyFill="1" applyBorder="1"/>
    <xf numFmtId="0" fontId="4" fillId="10" borderId="4" xfId="0" applyFont="1" applyFill="1" applyBorder="1"/>
    <xf numFmtId="0" fontId="4" fillId="9" borderId="15" xfId="0" applyFont="1" applyFill="1" applyBorder="1"/>
    <xf numFmtId="0" fontId="4" fillId="9" borderId="20" xfId="0" applyFont="1" applyFill="1" applyBorder="1"/>
    <xf numFmtId="0" fontId="0" fillId="9" borderId="4" xfId="0" applyFill="1" applyBorder="1"/>
    <xf numFmtId="0" fontId="4" fillId="9" borderId="21" xfId="0" applyFont="1" applyFill="1" applyBorder="1"/>
    <xf numFmtId="0" fontId="4" fillId="9" borderId="4" xfId="0" applyFont="1" applyFill="1" applyBorder="1"/>
    <xf numFmtId="0" fontId="4" fillId="14" borderId="15" xfId="0" applyFont="1" applyFill="1" applyBorder="1"/>
    <xf numFmtId="0" fontId="0" fillId="14" borderId="4" xfId="0" applyFill="1" applyBorder="1"/>
    <xf numFmtId="0" fontId="4" fillId="4" borderId="26" xfId="0" applyFont="1" applyFill="1" applyBorder="1"/>
    <xf numFmtId="0" fontId="4" fillId="4" borderId="27" xfId="0" applyFont="1" applyFill="1" applyBorder="1"/>
    <xf numFmtId="0" fontId="0" fillId="4" borderId="28" xfId="0" applyFill="1" applyBorder="1"/>
    <xf numFmtId="0" fontId="4" fillId="4" borderId="29" xfId="0" applyFont="1" applyFill="1" applyBorder="1"/>
    <xf numFmtId="0" fontId="4" fillId="4" borderId="28" xfId="0" applyFont="1" applyFill="1" applyBorder="1"/>
    <xf numFmtId="0" fontId="5" fillId="16" borderId="25" xfId="0" applyFont="1" applyFill="1" applyBorder="1"/>
    <xf numFmtId="0" fontId="5" fillId="5" borderId="25" xfId="0" applyFont="1" applyFill="1" applyBorder="1"/>
    <xf numFmtId="0" fontId="4" fillId="5" borderId="26" xfId="0" applyFont="1" applyFill="1" applyBorder="1"/>
    <xf numFmtId="0" fontId="4" fillId="5" borderId="27" xfId="0" applyFont="1" applyFill="1" applyBorder="1"/>
    <xf numFmtId="0" fontId="0" fillId="5" borderId="28" xfId="0" applyFill="1" applyBorder="1"/>
    <xf numFmtId="0" fontId="4" fillId="5" borderId="29" xfId="0" applyFont="1" applyFill="1" applyBorder="1"/>
    <xf numFmtId="0" fontId="4" fillId="5" borderId="28" xfId="0" applyFont="1" applyFill="1" applyBorder="1"/>
    <xf numFmtId="0" fontId="0" fillId="7" borderId="25" xfId="0" applyFill="1" applyBorder="1"/>
    <xf numFmtId="0" fontId="5" fillId="18" borderId="25" xfId="0" applyFont="1" applyFill="1" applyBorder="1"/>
    <xf numFmtId="0" fontId="0" fillId="18" borderId="33" xfId="0" applyFill="1" applyBorder="1"/>
    <xf numFmtId="0" fontId="4" fillId="18" borderId="34" xfId="0" applyFont="1" applyFill="1" applyBorder="1"/>
    <xf numFmtId="0" fontId="0" fillId="18" borderId="32" xfId="0" applyFill="1" applyBorder="1"/>
    <xf numFmtId="0" fontId="4" fillId="18" borderId="35" xfId="0" applyFont="1" applyFill="1" applyBorder="1"/>
    <xf numFmtId="164" fontId="4" fillId="19" borderId="25" xfId="0" applyNumberFormat="1" applyFont="1" applyFill="1" applyBorder="1" applyAlignment="1"/>
    <xf numFmtId="0" fontId="4" fillId="6" borderId="25" xfId="0" applyFont="1" applyFill="1" applyBorder="1"/>
    <xf numFmtId="164" fontId="5" fillId="9" borderId="25" xfId="0" applyNumberFormat="1" applyFont="1" applyFill="1" applyBorder="1"/>
    <xf numFmtId="0" fontId="5" fillId="14" borderId="25" xfId="0" applyFont="1" applyFill="1" applyBorder="1"/>
    <xf numFmtId="0" fontId="5" fillId="13" borderId="25" xfId="0" applyFont="1" applyFill="1" applyBorder="1"/>
    <xf numFmtId="0" fontId="0" fillId="9" borderId="4" xfId="0" applyFont="1" applyFill="1" applyBorder="1"/>
    <xf numFmtId="0" fontId="5" fillId="26" borderId="8" xfId="0" applyFont="1" applyFill="1" applyBorder="1"/>
    <xf numFmtId="0" fontId="0" fillId="26" borderId="8" xfId="0" applyFill="1" applyBorder="1"/>
    <xf numFmtId="0" fontId="0" fillId="26" borderId="25" xfId="0" applyFill="1" applyBorder="1"/>
    <xf numFmtId="0" fontId="4" fillId="26" borderId="22" xfId="0" applyFont="1" applyFill="1" applyBorder="1"/>
    <xf numFmtId="0" fontId="4" fillId="15" borderId="15" xfId="0" applyFont="1" applyFill="1" applyBorder="1" applyAlignment="1"/>
    <xf numFmtId="164" fontId="4" fillId="19" borderId="42" xfId="0" applyNumberFormat="1" applyFont="1" applyFill="1" applyBorder="1"/>
    <xf numFmtId="164" fontId="4" fillId="19" borderId="43" xfId="0" applyNumberFormat="1" applyFont="1" applyFill="1" applyBorder="1"/>
    <xf numFmtId="0" fontId="14" fillId="0" borderId="0" xfId="0" applyFont="1" applyFill="1" applyBorder="1" applyAlignment="1"/>
    <xf numFmtId="0" fontId="25" fillId="0" borderId="0" xfId="3" applyFont="1"/>
    <xf numFmtId="0" fontId="22" fillId="0" borderId="0" xfId="3" applyFont="1" applyBorder="1"/>
    <xf numFmtId="0" fontId="0" fillId="0" borderId="0" xfId="0" applyBorder="1"/>
    <xf numFmtId="0" fontId="0" fillId="5" borderId="5" xfId="0" applyFill="1" applyBorder="1"/>
    <xf numFmtId="0" fontId="5" fillId="18" borderId="8" xfId="0" applyFont="1" applyFill="1" applyBorder="1"/>
    <xf numFmtId="0" fontId="26" fillId="0" borderId="0" xfId="0" applyFont="1" applyAlignment="1">
      <alignment horizontal="left" vertical="center" indent="4"/>
    </xf>
    <xf numFmtId="0" fontId="0" fillId="0" borderId="0" xfId="0"/>
    <xf numFmtId="0" fontId="5" fillId="4" borderId="52" xfId="0" applyFont="1" applyFill="1" applyBorder="1"/>
    <xf numFmtId="0" fontId="5" fillId="4" borderId="53" xfId="0" applyFont="1" applyFill="1" applyBorder="1"/>
    <xf numFmtId="164" fontId="4" fillId="7" borderId="30" xfId="0" applyNumberFormat="1" applyFont="1" applyFill="1" applyBorder="1"/>
    <xf numFmtId="164" fontId="0" fillId="7" borderId="28" xfId="0" applyNumberFormat="1" applyFill="1" applyBorder="1"/>
    <xf numFmtId="164" fontId="0" fillId="7" borderId="28" xfId="0" applyNumberFormat="1" applyFont="1" applyFill="1" applyBorder="1"/>
    <xf numFmtId="0" fontId="0" fillId="0" borderId="0" xfId="0" applyAlignment="1">
      <alignment wrapText="1"/>
    </xf>
    <xf numFmtId="0" fontId="0" fillId="7" borderId="54" xfId="0" applyFill="1" applyBorder="1"/>
    <xf numFmtId="164" fontId="4" fillId="5" borderId="2" xfId="0" applyNumberFormat="1" applyFont="1" applyFill="1" applyBorder="1"/>
    <xf numFmtId="164" fontId="4" fillId="5" borderId="20" xfId="0" applyNumberFormat="1" applyFont="1" applyFill="1" applyBorder="1"/>
    <xf numFmtId="164" fontId="0" fillId="5" borderId="4" xfId="0" applyNumberFormat="1" applyFill="1" applyBorder="1"/>
    <xf numFmtId="164" fontId="4" fillId="5" borderId="21" xfId="0" applyNumberFormat="1" applyFont="1" applyFill="1" applyBorder="1"/>
    <xf numFmtId="164" fontId="4" fillId="5" borderId="4" xfId="0" applyNumberFormat="1" applyFont="1" applyFill="1" applyBorder="1"/>
    <xf numFmtId="0" fontId="4" fillId="14" borderId="15" xfId="0" applyFont="1" applyFill="1" applyBorder="1" applyAlignment="1">
      <alignment horizontal="center"/>
    </xf>
    <xf numFmtId="0" fontId="0" fillId="14" borderId="4" xfId="0" applyFill="1" applyBorder="1" applyAlignment="1">
      <alignment horizontal="center"/>
    </xf>
    <xf numFmtId="0" fontId="4" fillId="4" borderId="55" xfId="0" applyFont="1" applyFill="1" applyBorder="1"/>
    <xf numFmtId="0" fontId="4" fillId="4" borderId="57" xfId="0" applyFont="1" applyFill="1" applyBorder="1"/>
    <xf numFmtId="0" fontId="0" fillId="4" borderId="54" xfId="0" applyFill="1" applyBorder="1"/>
    <xf numFmtId="0" fontId="4" fillId="4" borderId="58" xfId="0" applyFont="1" applyFill="1" applyBorder="1"/>
    <xf numFmtId="0" fontId="4" fillId="4" borderId="54" xfId="0" applyFont="1" applyFill="1" applyBorder="1"/>
    <xf numFmtId="0" fontId="5" fillId="16" borderId="59" xfId="0" applyFont="1" applyFill="1" applyBorder="1"/>
    <xf numFmtId="0" fontId="4" fillId="16" borderId="60" xfId="0" applyFont="1" applyFill="1" applyBorder="1"/>
    <xf numFmtId="0" fontId="4" fillId="16" borderId="57" xfId="0" applyFont="1" applyFill="1" applyBorder="1"/>
    <xf numFmtId="0" fontId="4" fillId="16" borderId="58" xfId="0" applyFont="1" applyFill="1" applyBorder="1"/>
    <xf numFmtId="0" fontId="4" fillId="16" borderId="61" xfId="0" applyFont="1" applyFill="1" applyBorder="1"/>
    <xf numFmtId="0" fontId="0" fillId="16" borderId="54" xfId="0" applyFill="1" applyBorder="1"/>
    <xf numFmtId="0" fontId="0" fillId="16" borderId="56" xfId="0" applyFill="1" applyBorder="1"/>
    <xf numFmtId="0" fontId="5" fillId="5" borderId="59" xfId="0" applyFont="1" applyFill="1" applyBorder="1"/>
    <xf numFmtId="0" fontId="4" fillId="5" borderId="55" xfId="0" applyFont="1" applyFill="1" applyBorder="1"/>
    <xf numFmtId="0" fontId="4" fillId="5" borderId="57" xfId="0" applyFont="1" applyFill="1" applyBorder="1"/>
    <xf numFmtId="0" fontId="0" fillId="5" borderId="54" xfId="0" applyFill="1" applyBorder="1"/>
    <xf numFmtId="0" fontId="4" fillId="5" borderId="58" xfId="0" applyFont="1" applyFill="1" applyBorder="1"/>
    <xf numFmtId="0" fontId="4" fillId="5" borderId="54" xfId="0" applyFont="1" applyFill="1" applyBorder="1"/>
    <xf numFmtId="0" fontId="0" fillId="7" borderId="59" xfId="0" applyFill="1" applyBorder="1"/>
    <xf numFmtId="0" fontId="4" fillId="7" borderId="60" xfId="0" applyFont="1" applyFill="1" applyBorder="1"/>
    <xf numFmtId="0" fontId="5" fillId="3" borderId="59" xfId="0" applyFont="1" applyFill="1" applyBorder="1"/>
    <xf numFmtId="0" fontId="4" fillId="3" borderId="60" xfId="0" applyFont="1" applyFill="1" applyBorder="1"/>
    <xf numFmtId="0" fontId="4" fillId="3" borderId="57" xfId="0" applyFont="1" applyFill="1" applyBorder="1"/>
    <xf numFmtId="0" fontId="0" fillId="3" borderId="54" xfId="0" applyFont="1" applyFill="1" applyBorder="1"/>
    <xf numFmtId="0" fontId="4" fillId="3" borderId="54" xfId="0" applyFont="1" applyFill="1" applyBorder="1"/>
    <xf numFmtId="164" fontId="4" fillId="19" borderId="59" xfId="0" applyNumberFormat="1" applyFont="1" applyFill="1" applyBorder="1" applyAlignment="1"/>
    <xf numFmtId="164" fontId="4" fillId="19" borderId="55" xfId="0" applyNumberFormat="1" applyFont="1" applyFill="1" applyBorder="1"/>
    <xf numFmtId="164" fontId="0" fillId="19" borderId="54" xfId="0" applyNumberFormat="1" applyFont="1" applyFill="1" applyBorder="1"/>
    <xf numFmtId="164" fontId="4" fillId="19" borderId="57" xfId="0" applyNumberFormat="1" applyFont="1" applyFill="1" applyBorder="1"/>
    <xf numFmtId="164" fontId="4" fillId="19" borderId="63" xfId="0" applyNumberFormat="1" applyFont="1" applyFill="1" applyBorder="1"/>
    <xf numFmtId="0" fontId="0" fillId="26" borderId="59" xfId="0" applyFill="1" applyBorder="1"/>
    <xf numFmtId="0" fontId="4" fillId="6" borderId="59" xfId="0" applyFont="1" applyFill="1" applyBorder="1"/>
    <xf numFmtId="0" fontId="4" fillId="6" borderId="60" xfId="0" applyFont="1" applyFill="1" applyBorder="1"/>
    <xf numFmtId="0" fontId="0" fillId="6" borderId="54" xfId="0" applyFill="1" applyBorder="1"/>
    <xf numFmtId="0" fontId="4" fillId="10" borderId="59" xfId="0" applyFont="1" applyFill="1" applyBorder="1"/>
    <xf numFmtId="0" fontId="4" fillId="10" borderId="54" xfId="0" applyFont="1" applyFill="1" applyBorder="1"/>
    <xf numFmtId="0" fontId="5" fillId="9" borderId="59" xfId="0" applyFont="1" applyFill="1" applyBorder="1"/>
    <xf numFmtId="0" fontId="5" fillId="14" borderId="59" xfId="0" applyFont="1" applyFill="1" applyBorder="1"/>
    <xf numFmtId="0" fontId="4" fillId="14" borderId="60" xfId="0" applyFont="1" applyFill="1" applyBorder="1"/>
    <xf numFmtId="0" fontId="0" fillId="14" borderId="54" xfId="0" applyFont="1" applyFill="1" applyBorder="1"/>
    <xf numFmtId="0" fontId="5" fillId="13" borderId="59" xfId="0" applyFont="1" applyFill="1" applyBorder="1"/>
    <xf numFmtId="0" fontId="4" fillId="13" borderId="60" xfId="0" applyFont="1" applyFill="1" applyBorder="1" applyAlignment="1"/>
    <xf numFmtId="0" fontId="5" fillId="11" borderId="59" xfId="0" applyFont="1" applyFill="1" applyBorder="1"/>
    <xf numFmtId="0" fontId="4" fillId="11" borderId="60" xfId="0" applyFont="1" applyFill="1" applyBorder="1" applyAlignment="1"/>
    <xf numFmtId="0" fontId="0" fillId="11" borderId="54" xfId="0" applyFill="1" applyBorder="1" applyAlignment="1"/>
    <xf numFmtId="0" fontId="5" fillId="12" borderId="59" xfId="0" applyFont="1" applyFill="1" applyBorder="1"/>
    <xf numFmtId="0" fontId="5" fillId="4" borderId="65" xfId="0" applyFont="1" applyFill="1" applyBorder="1"/>
    <xf numFmtId="0" fontId="4" fillId="2" borderId="66" xfId="0" applyFont="1" applyFill="1" applyBorder="1" applyAlignment="1"/>
    <xf numFmtId="0" fontId="4" fillId="2" borderId="64" xfId="0" applyFont="1" applyFill="1" applyBorder="1" applyAlignment="1"/>
    <xf numFmtId="0" fontId="4" fillId="3" borderId="58" xfId="0" applyFont="1" applyFill="1" applyBorder="1"/>
    <xf numFmtId="0" fontId="4" fillId="12" borderId="68" xfId="0" applyFont="1" applyFill="1" applyBorder="1" applyAlignment="1"/>
    <xf numFmtId="0" fontId="4" fillId="12" borderId="62" xfId="0" applyFont="1" applyFill="1" applyBorder="1" applyAlignment="1"/>
    <xf numFmtId="0" fontId="0" fillId="0" borderId="0" xfId="0"/>
    <xf numFmtId="1" fontId="0" fillId="14" borderId="3" xfId="0" applyNumberFormat="1" applyFill="1" applyBorder="1" applyAlignment="1">
      <alignment horizontal="right"/>
    </xf>
    <xf numFmtId="1" fontId="0" fillId="14" borderId="3" xfId="0" applyNumberFormat="1" applyFill="1" applyBorder="1"/>
    <xf numFmtId="1" fontId="0" fillId="14" borderId="5" xfId="0" applyNumberFormat="1" applyFill="1" applyBorder="1"/>
    <xf numFmtId="1" fontId="0" fillId="14" borderId="28" xfId="0" applyNumberFormat="1" applyFill="1" applyBorder="1"/>
    <xf numFmtId="1" fontId="4" fillId="14" borderId="9" xfId="0" applyNumberFormat="1" applyFont="1" applyFill="1" applyBorder="1"/>
    <xf numFmtId="1" fontId="4" fillId="14" borderId="10" xfId="0" applyNumberFormat="1" applyFont="1" applyFill="1" applyBorder="1"/>
    <xf numFmtId="1" fontId="4" fillId="14" borderId="30" xfId="0" applyNumberFormat="1" applyFont="1" applyFill="1" applyBorder="1"/>
    <xf numFmtId="0" fontId="0" fillId="0" borderId="0" xfId="0"/>
    <xf numFmtId="0" fontId="4" fillId="10" borderId="8" xfId="0" applyFont="1" applyFill="1" applyBorder="1"/>
    <xf numFmtId="164" fontId="4" fillId="10" borderId="8" xfId="0" applyNumberFormat="1" applyFont="1" applyFill="1" applyBorder="1"/>
    <xf numFmtId="164" fontId="4" fillId="10" borderId="25" xfId="0" applyNumberFormat="1" applyFont="1" applyFill="1" applyBorder="1"/>
    <xf numFmtId="1" fontId="4" fillId="13" borderId="9" xfId="0" applyNumberFormat="1" applyFont="1" applyFill="1" applyBorder="1" applyAlignment="1"/>
    <xf numFmtId="1" fontId="4" fillId="13" borderId="9" xfId="0" applyNumberFormat="1" applyFont="1" applyFill="1" applyBorder="1" applyAlignment="1">
      <alignment horizontal="center"/>
    </xf>
    <xf numFmtId="1" fontId="4" fillId="13" borderId="10" xfId="0" applyNumberFormat="1" applyFont="1" applyFill="1" applyBorder="1" applyAlignment="1"/>
    <xf numFmtId="1" fontId="4" fillId="13" borderId="30" xfId="0" applyNumberFormat="1" applyFont="1" applyFill="1" applyBorder="1" applyAlignment="1"/>
    <xf numFmtId="1" fontId="5" fillId="11" borderId="8" xfId="0" applyNumberFormat="1" applyFont="1" applyFill="1" applyBorder="1"/>
    <xf numFmtId="1" fontId="5" fillId="11" borderId="8" xfId="0" applyNumberFormat="1" applyFont="1" applyFill="1" applyBorder="1" applyAlignment="1">
      <alignment horizontal="center"/>
    </xf>
    <xf numFmtId="1" fontId="5" fillId="11" borderId="8" xfId="0" applyNumberFormat="1" applyFont="1" applyFill="1" applyBorder="1" applyAlignment="1">
      <alignment horizontal="right"/>
    </xf>
    <xf numFmtId="1" fontId="5" fillId="11" borderId="25" xfId="0" applyNumberFormat="1" applyFont="1" applyFill="1" applyBorder="1"/>
    <xf numFmtId="1" fontId="4" fillId="11" borderId="9" xfId="0" applyNumberFormat="1" applyFont="1" applyFill="1" applyBorder="1" applyAlignment="1"/>
    <xf numFmtId="1" fontId="4" fillId="11" borderId="9" xfId="0" applyNumberFormat="1" applyFont="1" applyFill="1" applyBorder="1" applyAlignment="1">
      <alignment horizontal="center"/>
    </xf>
    <xf numFmtId="1" fontId="4" fillId="11" borderId="10" xfId="0" applyNumberFormat="1" applyFont="1" applyFill="1" applyBorder="1" applyAlignment="1"/>
    <xf numFmtId="1" fontId="4" fillId="11" borderId="30" xfId="0" applyNumberFormat="1" applyFont="1" applyFill="1" applyBorder="1" applyAlignment="1"/>
    <xf numFmtId="1" fontId="0" fillId="11" borderId="3" xfId="0" applyNumberFormat="1" applyFont="1" applyFill="1" applyBorder="1" applyAlignment="1"/>
    <xf numFmtId="1" fontId="0" fillId="11" borderId="3" xfId="0" applyNumberFormat="1" applyFont="1" applyFill="1" applyBorder="1" applyAlignment="1">
      <alignment horizontal="center"/>
    </xf>
    <xf numFmtId="1" fontId="4" fillId="11" borderId="3" xfId="0" applyNumberFormat="1" applyFont="1" applyFill="1" applyBorder="1"/>
    <xf numFmtId="1" fontId="4" fillId="11" borderId="5" xfId="0" applyNumberFormat="1" applyFont="1" applyFill="1" applyBorder="1"/>
    <xf numFmtId="1" fontId="4" fillId="11" borderId="28" xfId="0" applyNumberFormat="1" applyFont="1" applyFill="1" applyBorder="1"/>
    <xf numFmtId="1" fontId="5" fillId="12" borderId="8" xfId="0" applyNumberFormat="1" applyFont="1" applyFill="1" applyBorder="1"/>
    <xf numFmtId="1" fontId="5" fillId="12" borderId="8" xfId="0" applyNumberFormat="1" applyFont="1" applyFill="1" applyBorder="1" applyAlignment="1">
      <alignment horizontal="right"/>
    </xf>
    <xf numFmtId="1" fontId="5" fillId="12" borderId="25" xfId="0" applyNumberFormat="1" applyFont="1" applyFill="1" applyBorder="1"/>
    <xf numFmtId="1" fontId="4" fillId="12" borderId="23" xfId="0" applyNumberFormat="1" applyFont="1" applyFill="1" applyBorder="1" applyAlignment="1"/>
    <xf numFmtId="1" fontId="4" fillId="12" borderId="16" xfId="0" applyNumberFormat="1" applyFont="1" applyFill="1" applyBorder="1" applyAlignment="1"/>
    <xf numFmtId="1" fontId="4" fillId="12" borderId="24" xfId="0" applyNumberFormat="1" applyFont="1" applyFill="1" applyBorder="1" applyAlignment="1">
      <alignment horizontal="center"/>
    </xf>
    <xf numFmtId="164" fontId="0" fillId="7" borderId="3" xfId="0" applyNumberFormat="1" applyFill="1" applyBorder="1"/>
    <xf numFmtId="164" fontId="0" fillId="7" borderId="3" xfId="0" applyNumberFormat="1" applyFont="1" applyFill="1" applyBorder="1"/>
    <xf numFmtId="164" fontId="4" fillId="7" borderId="9" xfId="0" applyNumberFormat="1" applyFont="1" applyFill="1" applyBorder="1"/>
    <xf numFmtId="0" fontId="0" fillId="7" borderId="0" xfId="0" applyFill="1" applyBorder="1"/>
    <xf numFmtId="164" fontId="4" fillId="4" borderId="3" xfId="0" applyNumberFormat="1" applyFont="1" applyFill="1" applyBorder="1"/>
    <xf numFmtId="164" fontId="0" fillId="4" borderId="3" xfId="0" applyNumberFormat="1" applyFill="1" applyBorder="1"/>
    <xf numFmtId="164" fontId="4" fillId="4" borderId="12" xfId="0" applyNumberFormat="1" applyFont="1" applyFill="1" applyBorder="1"/>
    <xf numFmtId="164" fontId="4" fillId="4" borderId="1" xfId="0" applyNumberFormat="1" applyFont="1" applyFill="1" applyBorder="1"/>
    <xf numFmtId="164" fontId="4" fillId="4" borderId="11" xfId="0" applyNumberFormat="1" applyFont="1" applyFill="1" applyBorder="1"/>
    <xf numFmtId="0" fontId="0" fillId="4" borderId="5" xfId="0" applyFill="1" applyBorder="1"/>
    <xf numFmtId="164" fontId="0" fillId="4" borderId="4" xfId="0" applyNumberFormat="1" applyFill="1" applyBorder="1"/>
    <xf numFmtId="164" fontId="4" fillId="16" borderId="9" xfId="0" applyNumberFormat="1" applyFont="1" applyFill="1" applyBorder="1"/>
    <xf numFmtId="164" fontId="4" fillId="16" borderId="11" xfId="0" applyNumberFormat="1" applyFont="1" applyFill="1" applyBorder="1"/>
    <xf numFmtId="164" fontId="4" fillId="16" borderId="11" xfId="0" applyNumberFormat="1" applyFont="1" applyFill="1" applyBorder="1" applyAlignment="1">
      <alignment horizontal="right"/>
    </xf>
    <xf numFmtId="164" fontId="4" fillId="16" borderId="12" xfId="0" applyNumberFormat="1" applyFont="1" applyFill="1" applyBorder="1"/>
    <xf numFmtId="164" fontId="4" fillId="16" borderId="17" xfId="0" applyNumberFormat="1" applyFont="1" applyFill="1" applyBorder="1"/>
    <xf numFmtId="164" fontId="0" fillId="16" borderId="3" xfId="0" applyNumberFormat="1" applyFill="1" applyBorder="1"/>
    <xf numFmtId="164" fontId="0" fillId="16" borderId="0" xfId="0" applyNumberFormat="1" applyFill="1" applyBorder="1"/>
    <xf numFmtId="164" fontId="4" fillId="16" borderId="30" xfId="0" applyNumberFormat="1" applyFont="1" applyFill="1" applyBorder="1"/>
    <xf numFmtId="164" fontId="4" fillId="16" borderId="27" xfId="0" applyNumberFormat="1" applyFont="1" applyFill="1" applyBorder="1"/>
    <xf numFmtId="164" fontId="4" fillId="16" borderId="29" xfId="0" applyNumberFormat="1" applyFont="1" applyFill="1" applyBorder="1"/>
    <xf numFmtId="164" fontId="4" fillId="16" borderId="31" xfId="0" applyNumberFormat="1" applyFont="1" applyFill="1" applyBorder="1"/>
    <xf numFmtId="164" fontId="4" fillId="16" borderId="10" xfId="0" applyNumberFormat="1" applyFont="1" applyFill="1" applyBorder="1"/>
    <xf numFmtId="164" fontId="4" fillId="16" borderId="48" xfId="0" applyNumberFormat="1" applyFont="1" applyFill="1" applyBorder="1"/>
    <xf numFmtId="164" fontId="4" fillId="16" borderId="47" xfId="0" applyNumberFormat="1" applyFont="1" applyFill="1" applyBorder="1"/>
    <xf numFmtId="164" fontId="0" fillId="16" borderId="40" xfId="0" applyNumberFormat="1" applyFill="1" applyBorder="1"/>
    <xf numFmtId="164" fontId="0" fillId="16" borderId="3" xfId="0" applyNumberFormat="1" applyFont="1" applyFill="1" applyBorder="1"/>
    <xf numFmtId="164" fontId="0" fillId="16" borderId="3" xfId="0" applyNumberFormat="1" applyFont="1" applyFill="1" applyBorder="1" applyAlignment="1">
      <alignment horizontal="right"/>
    </xf>
    <xf numFmtId="164" fontId="0" fillId="16" borderId="5" xfId="0" applyNumberFormat="1" applyFont="1" applyFill="1" applyBorder="1"/>
    <xf numFmtId="164" fontId="0" fillId="16" borderId="28" xfId="0" applyNumberFormat="1" applyFont="1" applyFill="1" applyBorder="1"/>
    <xf numFmtId="164" fontId="0" fillId="16" borderId="0" xfId="0" applyNumberFormat="1" applyFont="1" applyFill="1" applyBorder="1"/>
    <xf numFmtId="164" fontId="0" fillId="16" borderId="0" xfId="0" applyNumberFormat="1" applyFont="1" applyFill="1" applyBorder="1" applyAlignment="1">
      <alignment horizontal="right"/>
    </xf>
    <xf numFmtId="164" fontId="0" fillId="16" borderId="32" xfId="0" applyNumberFormat="1" applyFont="1" applyFill="1" applyBorder="1"/>
    <xf numFmtId="164" fontId="0" fillId="16" borderId="40" xfId="0" applyNumberFormat="1" applyFont="1" applyFill="1" applyBorder="1"/>
    <xf numFmtId="164" fontId="0" fillId="16" borderId="40" xfId="0" applyNumberFormat="1" applyFont="1" applyFill="1" applyBorder="1" applyAlignment="1">
      <alignment horizontal="right"/>
    </xf>
    <xf numFmtId="164" fontId="0" fillId="16" borderId="49" xfId="0" applyNumberFormat="1" applyFont="1" applyFill="1" applyBorder="1"/>
    <xf numFmtId="164" fontId="0" fillId="16" borderId="41" xfId="0" applyNumberFormat="1" applyFont="1" applyFill="1" applyBorder="1"/>
    <xf numFmtId="164" fontId="4" fillId="3" borderId="3" xfId="0" applyNumberFormat="1" applyFont="1" applyFill="1" applyBorder="1"/>
    <xf numFmtId="164" fontId="0" fillId="3" borderId="3" xfId="0" applyNumberFormat="1" applyFont="1" applyFill="1" applyBorder="1" applyAlignment="1">
      <alignment horizontal="right"/>
    </xf>
    <xf numFmtId="164" fontId="4" fillId="3" borderId="9" xfId="0" applyNumberFormat="1" applyFont="1" applyFill="1" applyBorder="1" applyAlignment="1">
      <alignment horizontal="right"/>
    </xf>
    <xf numFmtId="164" fontId="4" fillId="3" borderId="11" xfId="0" applyNumberFormat="1" applyFont="1" applyFill="1" applyBorder="1" applyAlignment="1">
      <alignment horizontal="right"/>
    </xf>
    <xf numFmtId="164" fontId="4" fillId="3" borderId="12" xfId="0" applyNumberFormat="1" applyFont="1" applyFill="1" applyBorder="1" applyAlignment="1">
      <alignment horizontal="right"/>
    </xf>
    <xf numFmtId="0" fontId="0" fillId="18" borderId="3" xfId="0" applyFill="1" applyBorder="1"/>
    <xf numFmtId="164" fontId="4" fillId="19" borderId="1" xfId="0" applyNumberFormat="1" applyFont="1" applyFill="1" applyBorder="1"/>
    <xf numFmtId="164" fontId="0" fillId="19" borderId="3" xfId="0" applyNumberFormat="1" applyFont="1" applyFill="1" applyBorder="1"/>
    <xf numFmtId="164" fontId="4" fillId="19" borderId="26" xfId="0" applyNumberFormat="1" applyFont="1" applyFill="1" applyBorder="1"/>
    <xf numFmtId="164" fontId="0" fillId="19" borderId="28" xfId="0" applyNumberFormat="1" applyFont="1" applyFill="1" applyBorder="1"/>
    <xf numFmtId="164" fontId="0" fillId="19" borderId="3" xfId="0" applyNumberFormat="1" applyFont="1" applyFill="1" applyBorder="1" applyAlignment="1">
      <alignment horizontal="center"/>
    </xf>
    <xf numFmtId="164" fontId="4" fillId="19" borderId="1" xfId="0" applyNumberFormat="1" applyFont="1" applyFill="1" applyBorder="1" applyAlignment="1">
      <alignment horizontal="center"/>
    </xf>
    <xf numFmtId="164" fontId="4" fillId="19" borderId="11" xfId="0" applyNumberFormat="1" applyFont="1" applyFill="1" applyBorder="1"/>
    <xf numFmtId="164" fontId="4" fillId="19" borderId="27" xfId="0" applyNumberFormat="1" applyFont="1" applyFill="1" applyBorder="1"/>
    <xf numFmtId="164" fontId="4" fillId="19" borderId="44" xfId="0" applyNumberFormat="1" applyFont="1" applyFill="1" applyBorder="1"/>
    <xf numFmtId="164" fontId="4" fillId="19" borderId="45" xfId="0" applyNumberFormat="1" applyFont="1" applyFill="1" applyBorder="1"/>
    <xf numFmtId="164" fontId="4" fillId="19" borderId="46" xfId="0" applyNumberFormat="1" applyFont="1" applyFill="1" applyBorder="1"/>
    <xf numFmtId="164" fontId="0" fillId="19" borderId="5" xfId="0" applyNumberFormat="1" applyFont="1" applyFill="1" applyBorder="1"/>
    <xf numFmtId="164" fontId="4" fillId="19" borderId="47" xfId="0" applyNumberFormat="1" applyFont="1" applyFill="1" applyBorder="1"/>
    <xf numFmtId="164" fontId="4" fillId="19" borderId="50" xfId="0" applyNumberFormat="1" applyFont="1" applyFill="1" applyBorder="1"/>
    <xf numFmtId="0" fontId="5" fillId="15" borderId="8" xfId="0" applyFont="1" applyFill="1" applyBorder="1"/>
    <xf numFmtId="164" fontId="4" fillId="8" borderId="3" xfId="0" applyNumberFormat="1" applyFont="1" applyFill="1" applyBorder="1" applyAlignment="1">
      <alignment horizontal="center"/>
    </xf>
    <xf numFmtId="164" fontId="18" fillId="8" borderId="8" xfId="0" applyNumberFormat="1" applyFont="1" applyFill="1" applyBorder="1"/>
    <xf numFmtId="164" fontId="5" fillId="8" borderId="8" xfId="0" applyNumberFormat="1" applyFont="1" applyFill="1" applyBorder="1"/>
    <xf numFmtId="164" fontId="5" fillId="8" borderId="8" xfId="0" applyNumberFormat="1" applyFont="1" applyFill="1" applyBorder="1" applyAlignment="1">
      <alignment horizontal="center"/>
    </xf>
    <xf numFmtId="0" fontId="9" fillId="8" borderId="8" xfId="0" applyFont="1" applyFill="1" applyBorder="1" applyAlignment="1">
      <alignment horizontal="center"/>
    </xf>
    <xf numFmtId="0" fontId="0" fillId="17" borderId="8" xfId="0" applyFill="1" applyBorder="1"/>
    <xf numFmtId="0" fontId="4" fillId="17" borderId="3" xfId="0" applyFont="1" applyFill="1" applyBorder="1" applyAlignment="1">
      <alignment horizontal="center"/>
    </xf>
    <xf numFmtId="164" fontId="4" fillId="17" borderId="3" xfId="0" applyNumberFormat="1" applyFont="1" applyFill="1" applyBorder="1" applyAlignment="1"/>
    <xf numFmtId="164" fontId="4" fillId="17" borderId="3" xfId="0" applyNumberFormat="1" applyFont="1" applyFill="1" applyBorder="1"/>
    <xf numFmtId="0" fontId="9" fillId="8" borderId="25" xfId="0" applyFont="1" applyFill="1" applyBorder="1" applyAlignment="1">
      <alignment horizontal="center"/>
    </xf>
    <xf numFmtId="0" fontId="0" fillId="17" borderId="25" xfId="0" applyFill="1" applyBorder="1"/>
    <xf numFmtId="164" fontId="4" fillId="17" borderId="28" xfId="0" applyNumberFormat="1" applyFont="1" applyFill="1" applyBorder="1"/>
    <xf numFmtId="164" fontId="17" fillId="26" borderId="18" xfId="0" applyNumberFormat="1" applyFont="1" applyFill="1" applyBorder="1"/>
    <xf numFmtId="164" fontId="4" fillId="26" borderId="18" xfId="0" applyNumberFormat="1" applyFont="1" applyFill="1" applyBorder="1"/>
    <xf numFmtId="164" fontId="5" fillId="15" borderId="8" xfId="0" applyNumberFormat="1" applyFont="1" applyFill="1" applyBorder="1" applyAlignment="1">
      <alignment horizontal="right"/>
    </xf>
    <xf numFmtId="0" fontId="5" fillId="15" borderId="25" xfId="0" applyFont="1" applyFill="1" applyBorder="1"/>
    <xf numFmtId="164" fontId="4" fillId="15" borderId="9" xfId="0" applyNumberFormat="1" applyFont="1" applyFill="1" applyBorder="1" applyAlignment="1"/>
    <xf numFmtId="164" fontId="4" fillId="15" borderId="9" xfId="0" applyNumberFormat="1" applyFont="1" applyFill="1" applyBorder="1" applyAlignment="1">
      <alignment horizontal="center"/>
    </xf>
    <xf numFmtId="164" fontId="4" fillId="15" borderId="30" xfId="0" applyNumberFormat="1" applyFont="1" applyFill="1" applyBorder="1" applyAlignment="1"/>
    <xf numFmtId="164" fontId="4" fillId="15" borderId="10" xfId="0" applyNumberFormat="1" applyFont="1" applyFill="1" applyBorder="1" applyAlignment="1"/>
    <xf numFmtId="164" fontId="4" fillId="17" borderId="5" xfId="0" applyNumberFormat="1" applyFont="1" applyFill="1" applyBorder="1"/>
    <xf numFmtId="164" fontId="17" fillId="26" borderId="18" xfId="0" applyNumberFormat="1" applyFont="1" applyFill="1" applyBorder="1" applyAlignment="1">
      <alignment horizontal="center"/>
    </xf>
    <xf numFmtId="0" fontId="41" fillId="26" borderId="36" xfId="0" applyFont="1" applyFill="1" applyBorder="1" applyAlignment="1">
      <alignment horizontal="center"/>
    </xf>
    <xf numFmtId="1" fontId="4" fillId="8" borderId="3" xfId="0" applyNumberFormat="1" applyFont="1" applyFill="1" applyBorder="1"/>
    <xf numFmtId="1" fontId="4" fillId="8" borderId="5" xfId="0" applyNumberFormat="1" applyFont="1" applyFill="1" applyBorder="1"/>
    <xf numFmtId="1" fontId="4" fillId="8" borderId="28" xfId="0" applyNumberFormat="1" applyFont="1" applyFill="1" applyBorder="1"/>
    <xf numFmtId="164" fontId="4" fillId="6" borderId="9" xfId="0" applyNumberFormat="1" applyFont="1" applyFill="1" applyBorder="1" applyAlignment="1"/>
    <xf numFmtId="164" fontId="4" fillId="6" borderId="13" xfId="0" applyNumberFormat="1" applyFont="1" applyFill="1" applyBorder="1" applyAlignment="1"/>
    <xf numFmtId="164" fontId="4" fillId="6" borderId="14" xfId="0" applyNumberFormat="1" applyFont="1" applyFill="1" applyBorder="1" applyAlignment="1"/>
    <xf numFmtId="164" fontId="0" fillId="6" borderId="3" xfId="0" applyNumberFormat="1" applyFont="1" applyFill="1" applyBorder="1" applyAlignment="1"/>
    <xf numFmtId="164" fontId="0" fillId="6" borderId="3" xfId="0" applyNumberFormat="1" applyFont="1" applyFill="1" applyBorder="1"/>
    <xf numFmtId="164" fontId="0" fillId="6" borderId="5" xfId="0" applyNumberFormat="1" applyFont="1" applyFill="1" applyBorder="1"/>
    <xf numFmtId="164" fontId="0" fillId="6" borderId="6" xfId="0" applyNumberFormat="1" applyFont="1" applyFill="1" applyBorder="1"/>
    <xf numFmtId="164" fontId="0" fillId="6" borderId="7" xfId="0" applyNumberFormat="1" applyFont="1" applyFill="1" applyBorder="1"/>
    <xf numFmtId="164" fontId="4" fillId="6" borderId="30" xfId="0" applyNumberFormat="1" applyFont="1" applyFill="1" applyBorder="1" applyAlignment="1"/>
    <xf numFmtId="164" fontId="0" fillId="6" borderId="28" xfId="0" applyNumberFormat="1" applyFont="1" applyFill="1" applyBorder="1"/>
    <xf numFmtId="164" fontId="4" fillId="10" borderId="3" xfId="0" applyNumberFormat="1" applyFont="1" applyFill="1" applyBorder="1"/>
    <xf numFmtId="164" fontId="4" fillId="10" borderId="28" xfId="0" applyNumberFormat="1" applyFont="1" applyFill="1" applyBorder="1"/>
    <xf numFmtId="164" fontId="4" fillId="10" borderId="5" xfId="0" applyNumberFormat="1" applyFont="1" applyFill="1" applyBorder="1"/>
    <xf numFmtId="164" fontId="4" fillId="9" borderId="9" xfId="0" applyNumberFormat="1" applyFont="1" applyFill="1" applyBorder="1"/>
    <xf numFmtId="164" fontId="4" fillId="9" borderId="11" xfId="0" applyNumberFormat="1" applyFont="1" applyFill="1" applyBorder="1"/>
    <xf numFmtId="164" fontId="0" fillId="9" borderId="3" xfId="0" applyNumberFormat="1" applyFill="1" applyBorder="1"/>
    <xf numFmtId="164" fontId="4" fillId="9" borderId="12" xfId="0" applyNumberFormat="1" applyFont="1" applyFill="1" applyBorder="1"/>
    <xf numFmtId="164" fontId="4" fillId="9" borderId="3" xfId="0" applyNumberFormat="1" applyFont="1" applyFill="1" applyBorder="1"/>
    <xf numFmtId="164" fontId="12" fillId="9" borderId="30" xfId="0" applyNumberFormat="1" applyFont="1" applyFill="1" applyBorder="1"/>
    <xf numFmtId="164" fontId="12" fillId="9" borderId="27" xfId="0" applyNumberFormat="1" applyFont="1" applyFill="1" applyBorder="1"/>
    <xf numFmtId="164" fontId="13" fillId="9" borderId="28" xfId="0" applyNumberFormat="1" applyFont="1" applyFill="1" applyBorder="1"/>
    <xf numFmtId="164" fontId="12" fillId="9" borderId="29" xfId="0" applyNumberFormat="1" applyFont="1" applyFill="1" applyBorder="1"/>
    <xf numFmtId="164" fontId="12" fillId="9" borderId="28" xfId="0" applyNumberFormat="1" applyFont="1" applyFill="1" applyBorder="1"/>
    <xf numFmtId="164" fontId="17" fillId="26" borderId="69" xfId="0" applyNumberFormat="1" applyFont="1" applyFill="1" applyBorder="1"/>
    <xf numFmtId="164" fontId="4" fillId="15" borderId="10" xfId="0" applyNumberFormat="1" applyFont="1" applyFill="1" applyBorder="1" applyAlignment="1">
      <alignment horizontal="center"/>
    </xf>
    <xf numFmtId="164" fontId="4" fillId="8" borderId="5" xfId="0" applyNumberFormat="1" applyFont="1" applyFill="1" applyBorder="1" applyAlignment="1">
      <alignment horizontal="center"/>
    </xf>
    <xf numFmtId="164" fontId="4" fillId="17" borderId="5" xfId="0" applyNumberFormat="1" applyFont="1" applyFill="1" applyBorder="1" applyAlignment="1"/>
    <xf numFmtId="164" fontId="4" fillId="17" borderId="40" xfId="0" applyNumberFormat="1" applyFont="1" applyFill="1" applyBorder="1" applyAlignment="1"/>
    <xf numFmtId="164" fontId="4" fillId="9" borderId="15" xfId="0" applyNumberFormat="1" applyFont="1" applyFill="1" applyBorder="1"/>
    <xf numFmtId="164" fontId="4" fillId="9" borderId="20" xfId="0" applyNumberFormat="1" applyFont="1" applyFill="1" applyBorder="1"/>
    <xf numFmtId="164" fontId="0" fillId="9" borderId="4" xfId="0" applyNumberFormat="1" applyFill="1" applyBorder="1"/>
    <xf numFmtId="164" fontId="4" fillId="9" borderId="21" xfId="0" applyNumberFormat="1" applyFont="1" applyFill="1" applyBorder="1"/>
    <xf numFmtId="164" fontId="4" fillId="9" borderId="4" xfId="0" applyNumberFormat="1" applyFont="1" applyFill="1" applyBorder="1"/>
    <xf numFmtId="0" fontId="4" fillId="9" borderId="60" xfId="0" applyFont="1" applyFill="1" applyBorder="1"/>
    <xf numFmtId="0" fontId="4" fillId="9" borderId="58" xfId="0" applyFont="1" applyFill="1" applyBorder="1"/>
    <xf numFmtId="0" fontId="0" fillId="9" borderId="54" xfId="0" applyFill="1" applyBorder="1"/>
    <xf numFmtId="0" fontId="4" fillId="9" borderId="70" xfId="0" applyFont="1" applyFill="1" applyBorder="1"/>
    <xf numFmtId="164" fontId="17" fillId="26" borderId="22" xfId="0" applyNumberFormat="1" applyFont="1" applyFill="1" applyBorder="1"/>
    <xf numFmtId="164" fontId="4" fillId="15" borderId="15" xfId="0" applyNumberFormat="1" applyFont="1" applyFill="1" applyBorder="1" applyAlignment="1"/>
    <xf numFmtId="164" fontId="4" fillId="8" borderId="4" xfId="0" applyNumberFormat="1" applyFont="1" applyFill="1" applyBorder="1" applyAlignment="1">
      <alignment horizontal="center"/>
    </xf>
    <xf numFmtId="0" fontId="4" fillId="17" borderId="4" xfId="0" applyFont="1" applyFill="1" applyBorder="1" applyAlignment="1">
      <alignment horizontal="center"/>
    </xf>
    <xf numFmtId="0" fontId="4" fillId="26" borderId="71" xfId="0" applyFont="1" applyFill="1" applyBorder="1"/>
    <xf numFmtId="0" fontId="5" fillId="15" borderId="59" xfId="0" applyFont="1" applyFill="1" applyBorder="1"/>
    <xf numFmtId="0" fontId="4" fillId="15" borderId="60" xfId="0" applyFont="1" applyFill="1" applyBorder="1" applyAlignment="1"/>
    <xf numFmtId="0" fontId="5" fillId="8" borderId="59" xfId="0" applyFont="1" applyFill="1" applyBorder="1"/>
    <xf numFmtId="0" fontId="4" fillId="8" borderId="54" xfId="0" applyFont="1" applyFill="1" applyBorder="1" applyAlignment="1"/>
    <xf numFmtId="0" fontId="0" fillId="17" borderId="59" xfId="0" applyFill="1" applyBorder="1"/>
    <xf numFmtId="0" fontId="4" fillId="17" borderId="54" xfId="0" applyFont="1" applyFill="1" applyBorder="1" applyAlignment="1"/>
    <xf numFmtId="0" fontId="4" fillId="17" borderId="70" xfId="0" applyFont="1" applyFill="1" applyBorder="1" applyAlignment="1"/>
    <xf numFmtId="164" fontId="0" fillId="6" borderId="40" xfId="0" applyNumberFormat="1" applyFont="1" applyFill="1" applyBorder="1"/>
    <xf numFmtId="164" fontId="0" fillId="0" borderId="0" xfId="0" applyNumberFormat="1"/>
    <xf numFmtId="164" fontId="4" fillId="9" borderId="10" xfId="0" applyNumberFormat="1" applyFont="1" applyFill="1" applyBorder="1"/>
    <xf numFmtId="164" fontId="4" fillId="9" borderId="47" xfId="0" applyNumberFormat="1" applyFont="1" applyFill="1" applyBorder="1"/>
    <xf numFmtId="164" fontId="0" fillId="9" borderId="5" xfId="0" applyNumberFormat="1" applyFont="1" applyFill="1" applyBorder="1"/>
    <xf numFmtId="164" fontId="4" fillId="9" borderId="48" xfId="0" applyNumberFormat="1" applyFont="1" applyFill="1" applyBorder="1"/>
    <xf numFmtId="164" fontId="4" fillId="9" borderId="5" xfId="0" applyNumberFormat="1" applyFont="1" applyFill="1" applyBorder="1"/>
    <xf numFmtId="0" fontId="23" fillId="0" borderId="0" xfId="0" applyFont="1" applyAlignment="1"/>
    <xf numFmtId="0" fontId="23" fillId="0" borderId="51" xfId="0" applyFont="1" applyBorder="1" applyAlignment="1"/>
    <xf numFmtId="0" fontId="23" fillId="2" borderId="66" xfId="0" applyFont="1" applyFill="1" applyBorder="1" applyAlignment="1"/>
    <xf numFmtId="0" fontId="24" fillId="0" borderId="66" xfId="0" applyFont="1" applyBorder="1" applyAlignment="1"/>
    <xf numFmtId="0" fontId="5" fillId="5" borderId="19" xfId="0" applyFont="1" applyFill="1" applyBorder="1" applyAlignment="1">
      <alignment horizontal="center" vertical="center" textRotation="90" wrapText="1"/>
    </xf>
    <xf numFmtId="0" fontId="19" fillId="25" borderId="39" xfId="0" applyFont="1" applyFill="1" applyBorder="1" applyAlignment="1">
      <alignment horizontal="center" vertical="center" textRotation="90" wrapText="1"/>
    </xf>
    <xf numFmtId="0" fontId="19" fillId="25" borderId="19" xfId="0" applyFont="1" applyFill="1" applyBorder="1" applyAlignment="1">
      <alignment horizontal="center" vertical="center" textRotation="90" wrapText="1"/>
    </xf>
    <xf numFmtId="0" fontId="19" fillId="20" borderId="19" xfId="0" applyFont="1" applyFill="1" applyBorder="1" applyAlignment="1">
      <alignment horizontal="center" vertical="center" textRotation="90" wrapText="1"/>
    </xf>
    <xf numFmtId="0" fontId="19" fillId="21" borderId="19" xfId="0" applyFont="1" applyFill="1" applyBorder="1" applyAlignment="1">
      <alignment horizontal="center" vertical="center" textRotation="90" wrapText="1"/>
    </xf>
    <xf numFmtId="0" fontId="19" fillId="22" borderId="37" xfId="0" applyFont="1" applyFill="1" applyBorder="1" applyAlignment="1">
      <alignment horizontal="center" vertical="center" textRotation="90" wrapText="1"/>
    </xf>
    <xf numFmtId="0" fontId="19" fillId="22" borderId="38" xfId="0" applyFont="1" applyFill="1" applyBorder="1" applyAlignment="1">
      <alignment horizontal="center" vertical="center" textRotation="90" wrapText="1"/>
    </xf>
    <xf numFmtId="0" fontId="19" fillId="22" borderId="39" xfId="0" applyFont="1" applyFill="1" applyBorder="1" applyAlignment="1">
      <alignment horizontal="center" vertical="center" textRotation="90" wrapText="1"/>
    </xf>
    <xf numFmtId="0" fontId="19" fillId="23" borderId="19" xfId="0" applyFont="1" applyFill="1" applyBorder="1" applyAlignment="1">
      <alignment horizontal="center" vertical="center" textRotation="90" wrapText="1"/>
    </xf>
    <xf numFmtId="0" fontId="19" fillId="24" borderId="19" xfId="0" applyFont="1" applyFill="1" applyBorder="1" applyAlignment="1">
      <alignment horizontal="center" vertical="center" textRotation="90" wrapText="1"/>
    </xf>
  </cellXfs>
  <cellStyles count="88">
    <cellStyle name="Boden" xfId="7"/>
    <cellStyle name="comment" xfId="8"/>
    <cellStyle name="Dezimal 2" xfId="9"/>
    <cellStyle name="EcoTitel" xfId="10"/>
    <cellStyle name="Euro" xfId="11"/>
    <cellStyle name="Flashing" xfId="3"/>
    <cellStyle name="Headline" xfId="12"/>
    <cellStyle name="Hyperlink 2" xfId="13"/>
    <cellStyle name="Hyperlink 3" xfId="14"/>
    <cellStyle name="Hyperlink 4" xfId="15"/>
    <cellStyle name="InputCells12 2" xfId="16"/>
    <cellStyle name="kg" xfId="17"/>
    <cellStyle name="Komma 2" xfId="18"/>
    <cellStyle name="Komma 2 2" xfId="56"/>
    <cellStyle name="Komma 2 2 2" xfId="81"/>
    <cellStyle name="Komma 2 3" xfId="72"/>
    <cellStyle name="Komma 3" xfId="19"/>
    <cellStyle name="Komma 3 2" xfId="57"/>
    <cellStyle name="Komma 3 2 2" xfId="82"/>
    <cellStyle name="Komma 3 3" xfId="73"/>
    <cellStyle name="Komma 4" xfId="20"/>
    <cellStyle name="Komma 4 2" xfId="58"/>
    <cellStyle name="Komma 4 2 2" xfId="83"/>
    <cellStyle name="Komma 4 3" xfId="74"/>
    <cellStyle name="Komma 5" xfId="21"/>
    <cellStyle name="Komma 5 2" xfId="59"/>
    <cellStyle name="Komma 5 2 2" xfId="84"/>
    <cellStyle name="Komma 5 3" xfId="75"/>
    <cellStyle name="Komma 6" xfId="22"/>
    <cellStyle name="Komma 6 2" xfId="60"/>
    <cellStyle name="Komma 6 2 2" xfId="85"/>
    <cellStyle name="Komma 6 3" xfId="76"/>
    <cellStyle name="Luft" xfId="23"/>
    <cellStyle name="Niels" xfId="24"/>
    <cellStyle name="NielsProz" xfId="25"/>
    <cellStyle name="Normal 2" xfId="5"/>
    <cellStyle name="Normal 2 2" xfId="69"/>
    <cellStyle name="Normal 2 3" xfId="68"/>
    <cellStyle name="Normal 3" xfId="4"/>
    <cellStyle name="Normal 3 2" xfId="52"/>
    <cellStyle name="Normal 3 2 2" xfId="79"/>
    <cellStyle name="Normal 3 3" xfId="54"/>
    <cellStyle name="Normal 3 3 2" xfId="65"/>
    <cellStyle name="Normal 3 4" xfId="49"/>
    <cellStyle name="Normal 3 4 2" xfId="78"/>
    <cellStyle name="Normal 3 5" xfId="64"/>
    <cellStyle name="Normal 4" xfId="48"/>
    <cellStyle name="Normal 5" xfId="63"/>
    <cellStyle name="Normal 5 2" xfId="87"/>
    <cellStyle name="Normal 6" xfId="66"/>
    <cellStyle name="Normal 7" xfId="67"/>
    <cellStyle name="Normal 8" xfId="70"/>
    <cellStyle name="Prozent 2" xfId="26"/>
    <cellStyle name="Prozent 3" xfId="27"/>
    <cellStyle name="Prozent 4" xfId="28"/>
    <cellStyle name="Prüfung" xfId="29"/>
    <cellStyle name="Prüfung 2" xfId="30"/>
    <cellStyle name="Prüfung 3" xfId="31"/>
    <cellStyle name="Standard" xfId="0" builtinId="0"/>
    <cellStyle name="Standard 10" xfId="6"/>
    <cellStyle name="Standard 10 2" xfId="55"/>
    <cellStyle name="Standard 10 2 2" xfId="80"/>
    <cellStyle name="Standard 10 3" xfId="71"/>
    <cellStyle name="Standard 2" xfId="2"/>
    <cellStyle name="Standard 2 2" xfId="32"/>
    <cellStyle name="Standard 2 2 2" xfId="61"/>
    <cellStyle name="Standard 2 2 3" xfId="51"/>
    <cellStyle name="Standard 2 3" xfId="53"/>
    <cellStyle name="Standard 2 4" xfId="50"/>
    <cellStyle name="Standard 3" xfId="33"/>
    <cellStyle name="Standard 4" xfId="34"/>
    <cellStyle name="Standard 5" xfId="35"/>
    <cellStyle name="Standard 6" xfId="36"/>
    <cellStyle name="Standard 7" xfId="37"/>
    <cellStyle name="Standard 8" xfId="46"/>
    <cellStyle name="Standard 8 2" xfId="62"/>
    <cellStyle name="Standard 8 2 2" xfId="86"/>
    <cellStyle name="Standard 8 3" xfId="77"/>
    <cellStyle name="Standard 9" xfId="47"/>
    <cellStyle name="Standard_ackerland" xfId="1"/>
    <cellStyle name="text" xfId="38"/>
    <cellStyle name="Text-Manual" xfId="39"/>
    <cellStyle name="unit" xfId="40"/>
    <cellStyle name="wissenschaft" xfId="41"/>
    <cellStyle name="wissenschaft+" xfId="42"/>
    <cellStyle name="wissenschaft-Eingabe" xfId="43"/>
    <cellStyle name="wissenschaft-Eingabe 2" xfId="44"/>
    <cellStyle name="Обычный_2++ 2" xfId="45"/>
  </cellStyles>
  <dxfs count="0"/>
  <tableStyles count="0" defaultTableStyle="TableStyleMedium2" defaultPivotStyle="PivotStyleLight16"/>
  <colors>
    <mruColors>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11906</xdr:colOff>
      <xdr:row>127</xdr:row>
      <xdr:rowOff>181809</xdr:rowOff>
    </xdr:from>
    <xdr:ext cx="7674428" cy="8030403"/>
    <xdr:sp macro="" textlink="">
      <xdr:nvSpPr>
        <xdr:cNvPr id="3" name="ZoneTexte 2"/>
        <xdr:cNvSpPr txBox="1"/>
      </xdr:nvSpPr>
      <xdr:spPr>
        <a:xfrm flipH="1">
          <a:off x="11906" y="27256622"/>
          <a:ext cx="7674428" cy="80304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spcAft>
              <a:spcPts val="0"/>
            </a:spcAft>
          </a:pPr>
          <a:r>
            <a:rPr lang="en-US" sz="1600" b="1" i="0" u="none" strike="noStrike">
              <a:solidFill>
                <a:srgbClr val="FF0000"/>
              </a:solidFill>
              <a:effectLst/>
              <a:latin typeface="+mn-lt"/>
              <a:ea typeface="+mn-ea"/>
              <a:cs typeface="+mn-cs"/>
            </a:rPr>
            <a:t>!!! En cliquant sur les + dans la marge à gauche du tableau, le niveau de détails des données peut être augmenté !!!</a:t>
          </a:r>
          <a:r>
            <a:rPr lang="en-US" sz="1600">
              <a:solidFill>
                <a:srgbClr val="FF0000"/>
              </a:solidFill>
            </a:rPr>
            <a:t> </a:t>
          </a:r>
          <a:endParaRPr lang="fr-CH" sz="1600" b="1" u="sng">
            <a:solidFill>
              <a:srgbClr val="FF0000"/>
            </a:solidFill>
            <a:effectLst/>
            <a:latin typeface="Arial" panose="020B0604020202020204" pitchFamily="34" charset="0"/>
            <a:ea typeface="Calibri" panose="020F0502020204030204" pitchFamily="34" charset="0"/>
            <a:cs typeface="Arial" panose="020B0604020202020204" pitchFamily="34" charset="0"/>
          </a:endParaRPr>
        </a:p>
        <a:p>
          <a:pPr>
            <a:lnSpc>
              <a:spcPts val="1300"/>
            </a:lnSpc>
            <a:spcAft>
              <a:spcPts val="0"/>
            </a:spcAft>
          </a:pPr>
          <a:endParaRPr lang="fr-CH" sz="1000" b="1" u="sng">
            <a:effectLst/>
            <a:latin typeface="Arial" panose="020B0604020202020204" pitchFamily="34" charset="0"/>
            <a:ea typeface="Calibri" panose="020F0502020204030204" pitchFamily="34" charset="0"/>
            <a:cs typeface="Arial" panose="020B0604020202020204" pitchFamily="34" charset="0"/>
          </a:endParaRPr>
        </a:p>
        <a:p>
          <a:pPr>
            <a:lnSpc>
              <a:spcPts val="1300"/>
            </a:lnSpc>
            <a:spcAft>
              <a:spcPts val="0"/>
            </a:spcAft>
          </a:pPr>
          <a:endParaRPr lang="fr-CH" sz="1000" b="1" u="sng">
            <a:effectLst/>
            <a:latin typeface="Arial" panose="020B0604020202020204" pitchFamily="34" charset="0"/>
            <a:ea typeface="Calibri" panose="020F0502020204030204" pitchFamily="34" charset="0"/>
            <a:cs typeface="Arial" panose="020B0604020202020204" pitchFamily="34" charset="0"/>
          </a:endParaRPr>
        </a:p>
        <a:p>
          <a:pPr>
            <a:lnSpc>
              <a:spcPts val="1300"/>
            </a:lnSpc>
            <a:spcAft>
              <a:spcPts val="0"/>
            </a:spcAft>
          </a:pPr>
          <a:r>
            <a:rPr lang="fr-CH" sz="1000" b="1" u="sng">
              <a:effectLst/>
              <a:latin typeface="Arial" panose="020B0604020202020204" pitchFamily="34" charset="0"/>
              <a:ea typeface="Calibri" panose="020F0502020204030204" pitchFamily="34" charset="0"/>
              <a:cs typeface="Arial" panose="020B0604020202020204" pitchFamily="34" charset="0"/>
            </a:rPr>
            <a:t>Abréviations:</a:t>
          </a:r>
        </a:p>
        <a:p>
          <a:pPr>
            <a:lnSpc>
              <a:spcPts val="1300"/>
            </a:lnSpc>
            <a:spcAft>
              <a:spcPts val="0"/>
            </a:spcAft>
          </a:pPr>
          <a:endParaRPr lang="fr-CH" sz="1000" b="1" u="sng">
            <a:effectLst/>
            <a:latin typeface="Arial" panose="020B0604020202020204" pitchFamily="34" charset="0"/>
            <a:ea typeface="Calibri" panose="020F0502020204030204" pitchFamily="34" charset="0"/>
            <a:cs typeface="Arial" panose="020B0604020202020204" pitchFamily="34" charset="0"/>
          </a:endParaRPr>
        </a:p>
        <a:p>
          <a:pPr>
            <a:lnSpc>
              <a:spcPts val="1300"/>
            </a:lnSpc>
            <a:spcAft>
              <a:spcPts val="0"/>
            </a:spcAft>
          </a:pPr>
          <a:r>
            <a:rPr lang="fr-CH" sz="1000" b="1">
              <a:effectLst/>
              <a:latin typeface="Arial" panose="020B0604020202020204" pitchFamily="34" charset="0"/>
              <a:ea typeface="Calibri" panose="020F0502020204030204" pitchFamily="34" charset="0"/>
              <a:cs typeface="Arial" panose="020B0604020202020204" pitchFamily="34" charset="0"/>
            </a:rPr>
            <a:t>IAE</a:t>
          </a:r>
          <a:r>
            <a:rPr lang="fr-CH" sz="1000">
              <a:effectLst/>
              <a:latin typeface="Arial" panose="020B0604020202020204" pitchFamily="34" charset="0"/>
              <a:ea typeface="Calibri" panose="020F0502020204030204" pitchFamily="34" charset="0"/>
              <a:cs typeface="Arial" panose="020B0604020202020204" pitchFamily="34" charset="0"/>
            </a:rPr>
            <a:t>: Indicateurs agro-environnementaux </a:t>
          </a:r>
          <a:r>
            <a:rPr lang="fr-CH" sz="1000" b="1">
              <a:effectLst/>
              <a:latin typeface="Arial" panose="020B0604020202020204" pitchFamily="34" charset="0"/>
              <a:ea typeface="Calibri" panose="020F0502020204030204" pitchFamily="34" charset="0"/>
              <a:cs typeface="Arial" panose="020B0604020202020204" pitchFamily="34" charset="0"/>
            </a:rPr>
            <a:t>OFAG</a:t>
          </a:r>
          <a:r>
            <a:rPr lang="fr-CH" sz="1000">
              <a:effectLst/>
              <a:latin typeface="Arial" panose="020B0604020202020204" pitchFamily="34" charset="0"/>
              <a:ea typeface="Calibri" panose="020F0502020204030204" pitchFamily="34" charset="0"/>
              <a:cs typeface="Arial" panose="020B0604020202020204" pitchFamily="34" charset="0"/>
            </a:rPr>
            <a:t>: Office fédéral de l'agriculture; </a:t>
          </a:r>
          <a:r>
            <a:rPr lang="fr-CH" sz="1000" b="1">
              <a:effectLst/>
              <a:latin typeface="Arial" panose="020B0604020202020204" pitchFamily="34" charset="0"/>
              <a:ea typeface="Calibri" panose="020F0502020204030204" pitchFamily="34" charset="0"/>
              <a:cs typeface="Arial" panose="020B0604020202020204" pitchFamily="34" charset="0"/>
            </a:rPr>
            <a:t>OFS</a:t>
          </a:r>
          <a:r>
            <a:rPr lang="fr-CH" sz="1000">
              <a:effectLst/>
              <a:latin typeface="Arial" panose="020B0604020202020204" pitchFamily="34" charset="0"/>
              <a:ea typeface="Calibri" panose="020F0502020204030204" pitchFamily="34" charset="0"/>
              <a:cs typeface="Arial" panose="020B0604020202020204" pitchFamily="34" charset="0"/>
            </a:rPr>
            <a:t>: Office fédéral de la statistique; </a:t>
          </a:r>
          <a:r>
            <a:rPr lang="fr-CH" sz="1000" b="1">
              <a:effectLst/>
              <a:latin typeface="Arial" panose="020B0604020202020204" pitchFamily="34" charset="0"/>
              <a:ea typeface="Calibri" panose="020F0502020204030204" pitchFamily="34" charset="0"/>
              <a:cs typeface="Arial" panose="020B0604020202020204" pitchFamily="34" charset="0"/>
            </a:rPr>
            <a:t>OSAV</a:t>
          </a:r>
          <a:r>
            <a:rPr lang="fr-CH" sz="1000">
              <a:effectLst/>
              <a:latin typeface="Arial" panose="020B0604020202020204" pitchFamily="34" charset="0"/>
              <a:ea typeface="Calibri" panose="020F0502020204030204" pitchFamily="34" charset="0"/>
              <a:cs typeface="Arial" panose="020B0604020202020204" pitchFamily="34" charset="0"/>
            </a:rPr>
            <a:t>: Office fédéral de la sécurité alimentaire et des affaires vétérinaires; </a:t>
          </a:r>
          <a:r>
            <a:rPr lang="fr-CH" sz="1000" b="1">
              <a:effectLst/>
              <a:latin typeface="Arial" panose="020B0604020202020204" pitchFamily="34" charset="0"/>
              <a:ea typeface="Calibri" panose="020F0502020204030204" pitchFamily="34" charset="0"/>
              <a:cs typeface="Arial" panose="020B0604020202020204" pitchFamily="34" charset="0"/>
            </a:rPr>
            <a:t>OFEV</a:t>
          </a:r>
          <a:r>
            <a:rPr lang="fr-CH" sz="1000">
              <a:effectLst/>
              <a:latin typeface="Arial" panose="020B0604020202020204" pitchFamily="34" charset="0"/>
              <a:ea typeface="Calibri" panose="020F0502020204030204" pitchFamily="34" charset="0"/>
              <a:cs typeface="Arial" panose="020B0604020202020204" pitchFamily="34" charset="0"/>
            </a:rPr>
            <a:t>: Office fédéral de l'environnement; </a:t>
          </a:r>
          <a:r>
            <a:rPr lang="fr-CH" sz="1000" b="1">
              <a:effectLst/>
              <a:latin typeface="Arial" panose="020B0604020202020204" pitchFamily="34" charset="0"/>
              <a:ea typeface="Calibri" panose="020F0502020204030204" pitchFamily="34" charset="0"/>
              <a:cs typeface="Arial" panose="020B0604020202020204" pitchFamily="34" charset="0"/>
            </a:rPr>
            <a:t>HAFL</a:t>
          </a:r>
          <a:r>
            <a:rPr lang="fr-CH" sz="1000">
              <a:effectLst/>
              <a:latin typeface="Arial" panose="020B0604020202020204" pitchFamily="34" charset="0"/>
              <a:ea typeface="Calibri" panose="020F0502020204030204" pitchFamily="34" charset="0"/>
              <a:cs typeface="Arial" panose="020B0604020202020204" pitchFamily="34" charset="0"/>
            </a:rPr>
            <a:t>: Haute école des sciences agronomiques, forestières et alimentaires; </a:t>
          </a:r>
          <a:r>
            <a:rPr lang="fr-CH" sz="1000" b="1">
              <a:effectLst/>
              <a:latin typeface="Arial" panose="020B0604020202020204" pitchFamily="34" charset="0"/>
              <a:ea typeface="Calibri" panose="020F0502020204030204" pitchFamily="34" charset="0"/>
              <a:cs typeface="Arial" panose="020B0604020202020204" pitchFamily="34" charset="0"/>
            </a:rPr>
            <a:t>USP</a:t>
          </a:r>
          <a:r>
            <a:rPr lang="fr-CH" sz="1000">
              <a:effectLst/>
              <a:latin typeface="Arial" panose="020B0604020202020204" pitchFamily="34" charset="0"/>
              <a:ea typeface="Calibri" panose="020F0502020204030204" pitchFamily="34" charset="0"/>
              <a:cs typeface="Arial" panose="020B0604020202020204" pitchFamily="34" charset="0"/>
            </a:rPr>
            <a:t>: Union Suisse des Paysans; </a:t>
          </a:r>
          <a:r>
            <a:rPr lang="fr-CH" sz="1000" b="1">
              <a:effectLst/>
              <a:latin typeface="Arial" panose="020B0604020202020204" pitchFamily="34" charset="0"/>
              <a:ea typeface="Calibri" panose="020F0502020204030204" pitchFamily="34" charset="0"/>
              <a:cs typeface="Arial" panose="020B0604020202020204" pitchFamily="34" charset="0"/>
            </a:rPr>
            <a:t>SSIC</a:t>
          </a:r>
          <a:r>
            <a:rPr lang="fr-CH" sz="1000">
              <a:effectLst/>
              <a:latin typeface="Arial" panose="020B0604020202020204" pitchFamily="34" charset="0"/>
              <a:ea typeface="Calibri" panose="020F0502020204030204" pitchFamily="34" charset="0"/>
              <a:cs typeface="Arial" panose="020B0604020202020204" pitchFamily="34" charset="0"/>
            </a:rPr>
            <a:t>: Société suisse des industries chimiques; </a:t>
          </a:r>
          <a:r>
            <a:rPr lang="fr-CH" sz="1000" b="1">
              <a:effectLst/>
              <a:latin typeface="Arial" panose="020B0604020202020204" pitchFamily="34" charset="0"/>
              <a:ea typeface="Calibri" panose="020F0502020204030204" pitchFamily="34" charset="0"/>
              <a:cs typeface="Arial" panose="020B0604020202020204" pitchFamily="34" charset="0"/>
            </a:rPr>
            <a:t>OSPAR</a:t>
          </a:r>
          <a:r>
            <a:rPr lang="fr-CH" sz="1000">
              <a:effectLst/>
              <a:latin typeface="Arial" panose="020B0604020202020204" pitchFamily="34" charset="0"/>
              <a:ea typeface="Calibri" panose="020F0502020204030204" pitchFamily="34" charset="0"/>
              <a:cs typeface="Arial" panose="020B0604020202020204" pitchFamily="34" charset="0"/>
            </a:rPr>
            <a:t>: Convention pour la protection de l’environnement marin de l’Atlantique du Nord-Est adoptée par les commissions d’Oslo et de Paris; </a:t>
          </a:r>
          <a:r>
            <a:rPr lang="fr-CH" sz="1000" b="1">
              <a:effectLst/>
              <a:latin typeface="Arial" panose="020B0604020202020204" pitchFamily="34" charset="0"/>
              <a:ea typeface="Calibri" panose="020F0502020204030204" pitchFamily="34" charset="0"/>
              <a:cs typeface="Arial" panose="020B0604020202020204" pitchFamily="34" charset="0"/>
            </a:rPr>
            <a:t>GIEC</a:t>
          </a:r>
          <a:r>
            <a:rPr lang="fr-CH" sz="1000">
              <a:effectLst/>
              <a:latin typeface="Arial" panose="020B0604020202020204" pitchFamily="34" charset="0"/>
              <a:ea typeface="Calibri" panose="020F0502020204030204" pitchFamily="34" charset="0"/>
              <a:cs typeface="Arial" panose="020B0604020202020204" pitchFamily="34" charset="0"/>
            </a:rPr>
            <a:t>: Groupe d’experts intergouvernemental sur l’évolution du climat; </a:t>
          </a:r>
          <a:r>
            <a:rPr lang="fr-CH" sz="1000" b="1">
              <a:effectLst/>
              <a:latin typeface="Arial" panose="020B0604020202020204" pitchFamily="34" charset="0"/>
              <a:ea typeface="Calibri" panose="020F0502020204030204" pitchFamily="34" charset="0"/>
              <a:cs typeface="Arial" panose="020B0604020202020204" pitchFamily="34" charset="0"/>
            </a:rPr>
            <a:t>PER</a:t>
          </a:r>
          <a:r>
            <a:rPr lang="fr-CH" sz="1000">
              <a:effectLst/>
              <a:latin typeface="Arial" panose="020B0604020202020204" pitchFamily="34" charset="0"/>
              <a:ea typeface="Calibri" panose="020F0502020204030204" pitchFamily="34" charset="0"/>
              <a:cs typeface="Arial" panose="020B0604020202020204" pitchFamily="34" charset="0"/>
            </a:rPr>
            <a:t>: Préstations écologiques requises; </a:t>
          </a:r>
          <a:r>
            <a:rPr lang="fr-CH" sz="1000" b="1">
              <a:effectLst/>
              <a:latin typeface="Arial" panose="020B0604020202020204" pitchFamily="34" charset="0"/>
              <a:ea typeface="Calibri" panose="020F0502020204030204" pitchFamily="34" charset="0"/>
              <a:cs typeface="Arial" panose="020B0604020202020204" pitchFamily="34" charset="0"/>
            </a:rPr>
            <a:t>UGB</a:t>
          </a:r>
          <a:r>
            <a:rPr lang="fr-CH" sz="1000">
              <a:effectLst/>
              <a:latin typeface="Arial" panose="020B0604020202020204" pitchFamily="34" charset="0"/>
              <a:ea typeface="Calibri" panose="020F0502020204030204" pitchFamily="34" charset="0"/>
              <a:cs typeface="Arial" panose="020B0604020202020204" pitchFamily="34" charset="0"/>
            </a:rPr>
            <a:t>: Unité de gros bétail; </a:t>
          </a:r>
          <a:r>
            <a:rPr lang="fr-CH" sz="1000" b="1">
              <a:effectLst/>
              <a:latin typeface="Arial" panose="020B0604020202020204" pitchFamily="34" charset="0"/>
              <a:ea typeface="Calibri" panose="020F0502020204030204" pitchFamily="34" charset="0"/>
              <a:cs typeface="Arial" panose="020B0604020202020204" pitchFamily="34" charset="0"/>
            </a:rPr>
            <a:t>PN</a:t>
          </a:r>
          <a:r>
            <a:rPr lang="fr-CH" sz="1000">
              <a:effectLst/>
              <a:latin typeface="Arial" panose="020B0604020202020204" pitchFamily="34" charset="0"/>
              <a:ea typeface="Calibri" panose="020F0502020204030204" pitchFamily="34" charset="0"/>
              <a:cs typeface="Arial" panose="020B0604020202020204" pitchFamily="34" charset="0"/>
            </a:rPr>
            <a:t>: Pâquier normal; </a:t>
          </a:r>
          <a:r>
            <a:rPr lang="fr-CH" sz="1000" b="1">
              <a:effectLst/>
              <a:latin typeface="Arial" panose="020B0604020202020204" pitchFamily="34" charset="0"/>
              <a:ea typeface="Calibri" panose="020F0502020204030204" pitchFamily="34" charset="0"/>
              <a:cs typeface="Arial" panose="020B0604020202020204" pitchFamily="34" charset="0"/>
            </a:rPr>
            <a:t>SAU</a:t>
          </a:r>
          <a:r>
            <a:rPr lang="fr-CH" sz="1000">
              <a:effectLst/>
              <a:latin typeface="Arial" panose="020B0604020202020204" pitchFamily="34" charset="0"/>
              <a:ea typeface="Calibri" panose="020F0502020204030204" pitchFamily="34" charset="0"/>
              <a:cs typeface="Arial" panose="020B0604020202020204" pitchFamily="34" charset="0"/>
            </a:rPr>
            <a:t>: Surface agricole utile; </a:t>
          </a:r>
          <a:r>
            <a:rPr lang="fr-CH" sz="1000" b="1">
              <a:effectLst/>
              <a:latin typeface="Arial" panose="020B0604020202020204" pitchFamily="34" charset="0"/>
              <a:ea typeface="Calibri" panose="020F0502020204030204" pitchFamily="34" charset="0"/>
              <a:cs typeface="Arial" panose="020B0604020202020204" pitchFamily="34" charset="0"/>
            </a:rPr>
            <a:t>OEA</a:t>
          </a:r>
          <a:r>
            <a:rPr lang="fr-CH" sz="1000">
              <a:effectLst/>
              <a:latin typeface="Arial" panose="020B0604020202020204" pitchFamily="34" charset="0"/>
              <a:ea typeface="Calibri" panose="020F0502020204030204" pitchFamily="34" charset="0"/>
              <a:cs typeface="Arial" panose="020B0604020202020204" pitchFamily="34" charset="0"/>
            </a:rPr>
            <a:t>: Objectifs environnementaux pour l'agriculture; </a:t>
          </a:r>
          <a:r>
            <a:rPr lang="fr-CH" sz="1000" b="1">
              <a:effectLst/>
              <a:latin typeface="Arial" panose="020B0604020202020204" pitchFamily="34" charset="0"/>
              <a:ea typeface="Calibri" panose="020F0502020204030204" pitchFamily="34" charset="0"/>
              <a:cs typeface="Arial" panose="020B0604020202020204" pitchFamily="34" charset="0"/>
            </a:rPr>
            <a:t>BDTA</a:t>
          </a:r>
          <a:r>
            <a:rPr lang="fr-CH" sz="1000">
              <a:effectLst/>
              <a:latin typeface="Arial" panose="020B0604020202020204" pitchFamily="34" charset="0"/>
              <a:ea typeface="Calibri" panose="020F0502020204030204" pitchFamily="34" charset="0"/>
              <a:cs typeface="Arial" panose="020B0604020202020204" pitchFamily="34" charset="0"/>
            </a:rPr>
            <a:t>: Banque de données sur le trafic des animaux; </a:t>
          </a:r>
          <a:r>
            <a:rPr lang="fr-CH" sz="1000" b="1">
              <a:effectLst/>
              <a:latin typeface="Arial" panose="020B0604020202020204" pitchFamily="34" charset="0"/>
              <a:ea typeface="Calibri" panose="020F0502020204030204" pitchFamily="34" charset="0"/>
              <a:cs typeface="Arial" panose="020B0604020202020204" pitchFamily="34" charset="0"/>
            </a:rPr>
            <a:t>J</a:t>
          </a:r>
          <a:r>
            <a:rPr lang="fr-CH" sz="1000">
              <a:effectLst/>
              <a:latin typeface="Arial" panose="020B0604020202020204" pitchFamily="34" charset="0"/>
              <a:ea typeface="Calibri" panose="020F0502020204030204" pitchFamily="34" charset="0"/>
              <a:cs typeface="Arial" panose="020B0604020202020204" pitchFamily="34" charset="0"/>
            </a:rPr>
            <a:t>: Joule; </a:t>
          </a:r>
          <a:r>
            <a:rPr lang="fr-CH" sz="1000" b="1">
              <a:effectLst/>
              <a:latin typeface="Arial" panose="020B0604020202020204" pitchFamily="34" charset="0"/>
              <a:ea typeface="Calibri" panose="020F0502020204030204" pitchFamily="34" charset="0"/>
              <a:cs typeface="Arial" panose="020B0604020202020204" pitchFamily="34" charset="0"/>
            </a:rPr>
            <a:t>équi. CO</a:t>
          </a:r>
          <a:r>
            <a:rPr lang="fr-CH" sz="1000" b="1" baseline="-25000">
              <a:effectLst/>
              <a:latin typeface="Arial" panose="020B0604020202020204" pitchFamily="34" charset="0"/>
              <a:ea typeface="Calibri" panose="020F0502020204030204" pitchFamily="34" charset="0"/>
              <a:cs typeface="Arial" panose="020B0604020202020204" pitchFamily="34" charset="0"/>
            </a:rPr>
            <a:t>2</a:t>
          </a:r>
          <a:r>
            <a:rPr lang="fr-CH" sz="1000">
              <a:effectLst/>
              <a:latin typeface="Arial" panose="020B0604020202020204" pitchFamily="34" charset="0"/>
              <a:ea typeface="Calibri" panose="020F0502020204030204" pitchFamily="34" charset="0"/>
              <a:cs typeface="Arial" panose="020B0604020202020204" pitchFamily="34" charset="0"/>
            </a:rPr>
            <a:t>: équivalent CO</a:t>
          </a:r>
          <a:r>
            <a:rPr lang="fr-CH" sz="1000" baseline="-25000">
              <a:effectLst/>
              <a:latin typeface="Arial" panose="020B0604020202020204" pitchFamily="34" charset="0"/>
              <a:ea typeface="Calibri" panose="020F0502020204030204" pitchFamily="34" charset="0"/>
              <a:cs typeface="Arial" panose="020B0604020202020204" pitchFamily="34" charset="0"/>
            </a:rPr>
            <a:t>2</a:t>
          </a:r>
          <a:r>
            <a:rPr lang="fr-CH" sz="1000">
              <a:effectLst/>
              <a:latin typeface="Arial" panose="020B0604020202020204" pitchFamily="34" charset="0"/>
              <a:ea typeface="Calibri" panose="020F0502020204030204" pitchFamily="34" charset="0"/>
              <a:cs typeface="Arial" panose="020B0604020202020204" pitchFamily="34" charset="0"/>
            </a:rPr>
            <a:t>.</a:t>
          </a:r>
          <a:endParaRPr lang="en-US" sz="1000" baseline="-25000">
            <a:effectLst/>
            <a:latin typeface="Arial" panose="020B0604020202020204" pitchFamily="34" charset="0"/>
            <a:ea typeface="Calibri" panose="020F0502020204030204" pitchFamily="34" charset="0"/>
            <a:cs typeface="Arial" panose="020B0604020202020204" pitchFamily="34" charset="0"/>
          </a:endParaRPr>
        </a:p>
        <a:p>
          <a:pPr>
            <a:lnSpc>
              <a:spcPts val="1300"/>
            </a:lnSpc>
            <a:spcAft>
              <a:spcPts val="0"/>
            </a:spcAft>
          </a:pPr>
          <a:endParaRPr lang="en-US" sz="1000" baseline="-25000">
            <a:effectLst/>
            <a:latin typeface="Arial" panose="020B0604020202020204" pitchFamily="34" charset="0"/>
            <a:ea typeface="Calibri" panose="020F0502020204030204" pitchFamily="34" charset="0"/>
            <a:cs typeface="Arial" panose="020B0604020202020204" pitchFamily="34" charset="0"/>
          </a:endParaRPr>
        </a:p>
        <a:p>
          <a:r>
            <a:rPr lang="fr-CH" sz="1000" b="1" u="sng">
              <a:solidFill>
                <a:schemeClr val="tx1"/>
              </a:solidFill>
              <a:effectLst/>
              <a:latin typeface="Arial" panose="020B0604020202020204" pitchFamily="34" charset="0"/>
              <a:ea typeface="+mn-ea"/>
              <a:cs typeface="Arial" panose="020B0604020202020204" pitchFamily="34" charset="0"/>
            </a:rPr>
            <a:t>Sources:</a:t>
          </a:r>
        </a:p>
        <a:p>
          <a:endParaRPr lang="en-US" sz="1000">
            <a:effectLst/>
            <a:latin typeface="Arial" panose="020B0604020202020204" pitchFamily="34" charset="0"/>
            <a:cs typeface="Arial" panose="020B0604020202020204" pitchFamily="34" charset="0"/>
          </a:endParaRPr>
        </a:p>
        <a:p>
          <a:pPr eaLnBrk="1" fontAlgn="auto" latinLnBrk="0" hangingPunct="1"/>
          <a:r>
            <a:rPr lang="fr-CH" sz="1000" b="1">
              <a:solidFill>
                <a:schemeClr val="tx1"/>
              </a:solidFill>
              <a:effectLst/>
              <a:latin typeface="Arial" panose="020B0604020202020204" pitchFamily="34" charset="0"/>
              <a:ea typeface="+mn-ea"/>
              <a:cs typeface="Arial" panose="020B0604020202020204" pitchFamily="34" charset="0"/>
            </a:rPr>
            <a:t>1 et 3-5</a:t>
          </a:r>
          <a:r>
            <a:rPr lang="fr-CH" sz="1000">
              <a:solidFill>
                <a:schemeClr val="tx1"/>
              </a:solidFill>
              <a:effectLst/>
              <a:latin typeface="Arial" panose="020B0604020202020204" pitchFamily="34" charset="0"/>
              <a:ea typeface="+mn-ea"/>
              <a:cs typeface="Arial" panose="020B0604020202020204" pitchFamily="34" charset="0"/>
            </a:rPr>
            <a:t>: Agroscope;</a:t>
          </a:r>
          <a:r>
            <a:rPr lang="fr-CH" sz="1000" b="1">
              <a:solidFill>
                <a:schemeClr val="tx1"/>
              </a:solidFill>
              <a:effectLst/>
              <a:latin typeface="Arial" panose="020B0604020202020204" pitchFamily="34" charset="0"/>
              <a:ea typeface="+mn-ea"/>
              <a:cs typeface="Arial" panose="020B0604020202020204" pitchFamily="34" charset="0"/>
            </a:rPr>
            <a:t> 2</a:t>
          </a:r>
          <a:r>
            <a:rPr lang="fr-CH" sz="1000">
              <a:solidFill>
                <a:schemeClr val="tx1"/>
              </a:solidFill>
              <a:effectLst/>
              <a:latin typeface="Arial" panose="020B0604020202020204" pitchFamily="34" charset="0"/>
              <a:ea typeface="+mn-ea"/>
              <a:cs typeface="Arial" panose="020B0604020202020204" pitchFamily="34" charset="0"/>
            </a:rPr>
            <a:t>: HAFL; </a:t>
          </a:r>
          <a:r>
            <a:rPr lang="fr-CH" sz="1000" b="1">
              <a:solidFill>
                <a:schemeClr val="tx1"/>
              </a:solidFill>
              <a:effectLst/>
              <a:latin typeface="Arial" panose="020B0604020202020204" pitchFamily="34" charset="0"/>
              <a:ea typeface="+mn-ea"/>
              <a:cs typeface="Arial" panose="020B0604020202020204" pitchFamily="34" charset="0"/>
            </a:rPr>
            <a:t>5a</a:t>
          </a:r>
          <a:r>
            <a:rPr lang="fr-CH" sz="1000">
              <a:solidFill>
                <a:schemeClr val="tx1"/>
              </a:solidFill>
              <a:effectLst/>
              <a:latin typeface="Arial" panose="020B0604020202020204" pitchFamily="34" charset="0"/>
              <a:ea typeface="+mn-ea"/>
              <a:cs typeface="Arial" panose="020B0604020202020204" pitchFamily="34" charset="0"/>
            </a:rPr>
            <a:t>: Agroscope et USP; </a:t>
          </a:r>
          <a:r>
            <a:rPr lang="fr-CH" sz="1000" b="1">
              <a:solidFill>
                <a:schemeClr val="tx1"/>
              </a:solidFill>
              <a:effectLst/>
              <a:latin typeface="Arial" panose="020B0604020202020204" pitchFamily="34" charset="0"/>
              <a:ea typeface="+mn-ea"/>
              <a:cs typeface="Arial" panose="020B0604020202020204" pitchFamily="34" charset="0"/>
            </a:rPr>
            <a:t>7, 8</a:t>
          </a:r>
          <a:r>
            <a:rPr lang="fr-CH" sz="1000" b="1" baseline="0">
              <a:solidFill>
                <a:schemeClr val="tx1"/>
              </a:solidFill>
              <a:effectLst/>
              <a:latin typeface="Arial" panose="020B0604020202020204" pitchFamily="34" charset="0"/>
              <a:ea typeface="+mn-ea"/>
              <a:cs typeface="Arial" panose="020B0604020202020204" pitchFamily="34" charset="0"/>
            </a:rPr>
            <a:t> et 16</a:t>
          </a:r>
          <a:r>
            <a:rPr lang="fr-CH" sz="1000">
              <a:solidFill>
                <a:schemeClr val="tx1"/>
              </a:solidFill>
              <a:effectLst/>
              <a:latin typeface="Arial" panose="020B0604020202020204" pitchFamily="34" charset="0"/>
              <a:ea typeface="+mn-ea"/>
              <a:cs typeface="Arial" panose="020B0604020202020204" pitchFamily="34" charset="0"/>
            </a:rPr>
            <a:t>: OFS; </a:t>
          </a:r>
          <a:r>
            <a:rPr lang="fr-CH" sz="1000" b="1">
              <a:solidFill>
                <a:schemeClr val="tx1"/>
              </a:solidFill>
              <a:effectLst/>
              <a:latin typeface="Arial" panose="020B0604020202020204" pitchFamily="34" charset="0"/>
              <a:ea typeface="+mn-ea"/>
              <a:cs typeface="Arial" panose="020B0604020202020204" pitchFamily="34" charset="0"/>
            </a:rPr>
            <a:t>6a, 9, et 10</a:t>
          </a:r>
          <a:r>
            <a:rPr lang="fr-CH" sz="1000">
              <a:solidFill>
                <a:schemeClr val="tx1"/>
              </a:solidFill>
              <a:effectLst/>
              <a:latin typeface="Arial" panose="020B0604020202020204" pitchFamily="34" charset="0"/>
              <a:ea typeface="+mn-ea"/>
              <a:cs typeface="Arial" panose="020B0604020202020204" pitchFamily="34" charset="0"/>
            </a:rPr>
            <a:t>: OFAG; </a:t>
          </a:r>
          <a:r>
            <a:rPr lang="fr-CH" sz="1000" b="1">
              <a:solidFill>
                <a:schemeClr val="tx1"/>
              </a:solidFill>
              <a:effectLst/>
              <a:latin typeface="Arial" panose="020B0604020202020204" pitchFamily="34" charset="0"/>
              <a:ea typeface="+mn-ea"/>
              <a:cs typeface="Arial" panose="020B0604020202020204" pitchFamily="34" charset="0"/>
            </a:rPr>
            <a:t>11</a:t>
          </a:r>
          <a:r>
            <a:rPr lang="fr-CH" sz="1000">
              <a:solidFill>
                <a:schemeClr val="tx1"/>
              </a:solidFill>
              <a:effectLst/>
              <a:latin typeface="Arial" panose="020B0604020202020204" pitchFamily="34" charset="0"/>
              <a:ea typeface="+mn-ea"/>
              <a:cs typeface="Arial" panose="020B0604020202020204" pitchFamily="34" charset="0"/>
            </a:rPr>
            <a:t>: SSIC jusqu'en 2005 et OFAG à partir de 2006; </a:t>
          </a:r>
          <a:r>
            <a:rPr lang="fr-CH" sz="1000" b="1">
              <a:solidFill>
                <a:schemeClr val="tx1"/>
              </a:solidFill>
              <a:effectLst/>
              <a:latin typeface="Arial" panose="020B0604020202020204" pitchFamily="34" charset="0"/>
              <a:ea typeface="+mn-ea"/>
              <a:cs typeface="Arial" panose="020B0604020202020204" pitchFamily="34" charset="0"/>
            </a:rPr>
            <a:t>13 et 17</a:t>
          </a:r>
          <a:r>
            <a:rPr lang="fr-CH" sz="1000">
              <a:solidFill>
                <a:schemeClr val="tx1"/>
              </a:solidFill>
              <a:effectLst/>
              <a:latin typeface="Arial" panose="020B0604020202020204" pitchFamily="34" charset="0"/>
              <a:ea typeface="+mn-ea"/>
              <a:cs typeface="Arial" panose="020B0604020202020204" pitchFamily="34" charset="0"/>
            </a:rPr>
            <a:t>: USP; </a:t>
          </a:r>
          <a:r>
            <a:rPr lang="fr-CH" sz="1000" b="1">
              <a:solidFill>
                <a:schemeClr val="tx1"/>
              </a:solidFill>
              <a:effectLst/>
              <a:latin typeface="Arial" panose="020B0604020202020204" pitchFamily="34" charset="0"/>
              <a:ea typeface="+mn-ea"/>
              <a:cs typeface="Arial" panose="020B0604020202020204" pitchFamily="34" charset="0"/>
            </a:rPr>
            <a:t>12</a:t>
          </a:r>
          <a:r>
            <a:rPr lang="fr-CH" sz="1000">
              <a:solidFill>
                <a:schemeClr val="tx1"/>
              </a:solidFill>
              <a:effectLst/>
              <a:latin typeface="Arial" panose="020B0604020202020204" pitchFamily="34" charset="0"/>
              <a:ea typeface="+mn-ea"/>
              <a:cs typeface="Arial" panose="020B0604020202020204" pitchFamily="34" charset="0"/>
            </a:rPr>
            <a:t>: USP et Agricura; </a:t>
          </a:r>
          <a:r>
            <a:rPr lang="fr-CH" sz="1000" b="1">
              <a:solidFill>
                <a:schemeClr val="tx1"/>
              </a:solidFill>
              <a:effectLst/>
              <a:latin typeface="Arial" panose="020B0604020202020204" pitchFamily="34" charset="0"/>
              <a:ea typeface="+mn-ea"/>
              <a:cs typeface="Arial" panose="020B0604020202020204" pitchFamily="34" charset="0"/>
            </a:rPr>
            <a:t>6b et c</a:t>
          </a:r>
          <a:r>
            <a:rPr lang="fr-CH" sz="1000">
              <a:solidFill>
                <a:schemeClr val="tx1"/>
              </a:solidFill>
              <a:effectLst/>
              <a:latin typeface="Arial" panose="020B0604020202020204" pitchFamily="34" charset="0"/>
              <a:ea typeface="+mn-ea"/>
              <a:cs typeface="Arial" panose="020B0604020202020204" pitchFamily="34" charset="0"/>
            </a:rPr>
            <a:t>: Station ornithologique de Sempach; </a:t>
          </a:r>
          <a:r>
            <a:rPr lang="fr-CH" sz="1000" b="1">
              <a:solidFill>
                <a:schemeClr val="tx1"/>
              </a:solidFill>
              <a:effectLst/>
              <a:latin typeface="Arial" panose="020B0604020202020204" pitchFamily="34" charset="0"/>
              <a:ea typeface="+mn-ea"/>
              <a:cs typeface="Arial" panose="020B0604020202020204" pitchFamily="34" charset="0"/>
            </a:rPr>
            <a:t>14</a:t>
          </a:r>
          <a:r>
            <a:rPr lang="fr-CH" sz="1000">
              <a:solidFill>
                <a:schemeClr val="tx1"/>
              </a:solidFill>
              <a:effectLst/>
              <a:latin typeface="Arial" panose="020B0604020202020204" pitchFamily="34" charset="0"/>
              <a:ea typeface="+mn-ea"/>
              <a:cs typeface="Arial" panose="020B0604020202020204" pitchFamily="34" charset="0"/>
            </a:rPr>
            <a:t>: OSAV</a:t>
          </a:r>
        </a:p>
        <a:p>
          <a:pPr eaLnBrk="1" fontAlgn="auto" latinLnBrk="0" hangingPunct="1"/>
          <a:endParaRPr lang="fr-CH" sz="1000">
            <a:solidFill>
              <a:schemeClr val="tx1"/>
            </a:solidFill>
            <a:effectLst/>
            <a:latin typeface="Arial" panose="020B0604020202020204" pitchFamily="34" charset="0"/>
            <a:ea typeface="+mn-ea"/>
            <a:cs typeface="Arial" panose="020B0604020202020204" pitchFamily="34" charset="0"/>
          </a:endParaRPr>
        </a:p>
        <a:p>
          <a:r>
            <a:rPr lang="fr-CH" sz="1000" b="1" u="sng">
              <a:solidFill>
                <a:schemeClr val="tx1"/>
              </a:solidFill>
              <a:effectLst/>
              <a:latin typeface="Arial" panose="020B0604020202020204" pitchFamily="34" charset="0"/>
              <a:ea typeface="+mn-ea"/>
              <a:cs typeface="Arial" panose="020B0604020202020204" pitchFamily="34" charset="0"/>
            </a:rPr>
            <a:t>Remarques:</a:t>
          </a:r>
        </a:p>
        <a:p>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 et 3: </a:t>
          </a:r>
          <a:r>
            <a:rPr lang="fr-CH" sz="1000" b="0">
              <a:solidFill>
                <a:schemeClr val="tx1"/>
              </a:solidFill>
              <a:effectLst/>
              <a:latin typeface="Arial" panose="020B0604020202020204" pitchFamily="34" charset="0"/>
              <a:ea typeface="+mn-ea"/>
              <a:cs typeface="Arial" panose="020B0604020202020204" pitchFamily="34" charset="0"/>
            </a:rPr>
            <a:t>C</a:t>
          </a:r>
          <a:r>
            <a:rPr lang="fr-CH" sz="1000">
              <a:solidFill>
                <a:schemeClr val="tx1"/>
              </a:solidFill>
              <a:effectLst/>
              <a:latin typeface="Arial" panose="020B0604020202020204" pitchFamily="34" charset="0"/>
              <a:ea typeface="+mn-ea"/>
              <a:cs typeface="Arial" panose="020B0604020202020204" pitchFamily="34" charset="0"/>
            </a:rPr>
            <a:t>alculé selon la méthode OSPAR.</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4: </a:t>
          </a:r>
          <a:r>
            <a:rPr lang="fr-CH" sz="1000" b="0">
              <a:solidFill>
                <a:schemeClr val="tx1"/>
              </a:solidFill>
              <a:effectLst/>
              <a:latin typeface="Arial" panose="020B0604020202020204" pitchFamily="34" charset="0"/>
              <a:ea typeface="+mn-ea"/>
              <a:cs typeface="Arial" panose="020B0604020202020204" pitchFamily="34" charset="0"/>
            </a:rPr>
            <a:t>L</a:t>
          </a:r>
          <a:r>
            <a:rPr lang="fr-CH" sz="1000">
              <a:solidFill>
                <a:schemeClr val="tx1"/>
              </a:solidFill>
              <a:effectLst/>
              <a:latin typeface="Arial" panose="020B0604020202020204" pitchFamily="34" charset="0"/>
              <a:ea typeface="+mn-ea"/>
              <a:cs typeface="Arial" panose="020B0604020202020204" pitchFamily="34" charset="0"/>
            </a:rPr>
            <a:t>es émissions de méthane, de gaz hilarant et le CO</a:t>
          </a:r>
          <a:r>
            <a:rPr lang="fr-CH" sz="1000" baseline="-25000">
              <a:solidFill>
                <a:schemeClr val="tx1"/>
              </a:solidFill>
              <a:effectLst/>
              <a:latin typeface="Arial" panose="020B0604020202020204" pitchFamily="34" charset="0"/>
              <a:ea typeface="+mn-ea"/>
              <a:cs typeface="Arial" panose="020B0604020202020204" pitchFamily="34" charset="0"/>
            </a:rPr>
            <a:t>2</a:t>
          </a:r>
          <a:r>
            <a:rPr lang="fr-CH" sz="1000">
              <a:solidFill>
                <a:schemeClr val="tx1"/>
              </a:solidFill>
              <a:effectLst/>
              <a:latin typeface="Arial" panose="020B0604020202020204" pitchFamily="34" charset="0"/>
              <a:ea typeface="+mn-ea"/>
              <a:cs typeface="Arial" panose="020B0604020202020204" pitchFamily="34" charset="0"/>
            </a:rPr>
            <a:t> provenant de l’utilisation d’énergie, de</a:t>
          </a:r>
          <a:r>
            <a:rPr lang="fr-CH" sz="1000" baseline="0">
              <a:solidFill>
                <a:schemeClr val="tx1"/>
              </a:solidFill>
              <a:effectLst/>
              <a:latin typeface="Arial" panose="020B0604020202020204" pitchFamily="34" charset="0"/>
              <a:ea typeface="+mn-ea"/>
              <a:cs typeface="Arial" panose="020B0604020202020204" pitchFamily="34" charset="0"/>
            </a:rPr>
            <a:t> l</a:t>
          </a:r>
          <a:r>
            <a:rPr lang="fr-CH" sz="1000">
              <a:solidFill>
                <a:schemeClr val="tx1"/>
              </a:solidFill>
              <a:effectLst/>
              <a:latin typeface="Arial" panose="020B0604020202020204" pitchFamily="34" charset="0"/>
              <a:ea typeface="+mn-ea"/>
              <a:cs typeface="Arial" panose="020B0604020202020204" pitchFamily="34" charset="0"/>
            </a:rPr>
            <a:t>’affectation des terres et de la fabrication</a:t>
          </a:r>
          <a:r>
            <a:rPr lang="fr-CH" sz="1000" baseline="0">
              <a:solidFill>
                <a:schemeClr val="tx1"/>
              </a:solidFill>
              <a:effectLst/>
              <a:latin typeface="Arial" panose="020B0604020202020204" pitchFamily="34" charset="0"/>
              <a:ea typeface="+mn-ea"/>
              <a:cs typeface="Arial" panose="020B0604020202020204" pitchFamily="34" charset="0"/>
            </a:rPr>
            <a:t> des moyen de productions </a:t>
          </a:r>
          <a:r>
            <a:rPr lang="fr-CH" sz="1000">
              <a:solidFill>
                <a:schemeClr val="tx1"/>
              </a:solidFill>
              <a:effectLst/>
              <a:latin typeface="Arial" panose="020B0604020202020204" pitchFamily="34" charset="0"/>
              <a:ea typeface="+mn-ea"/>
              <a:cs typeface="Arial" panose="020B0604020202020204" pitchFamily="34" charset="0"/>
            </a:rPr>
            <a:t>sont également prises en compte: Le secteur "Agriculture" définit selon le GIEC correspond à la somme des émissions </a:t>
          </a:r>
          <a:r>
            <a:rPr lang="fr-CH" sz="1000" b="1">
              <a:solidFill>
                <a:schemeClr val="tx1"/>
              </a:solidFill>
              <a:effectLst/>
              <a:latin typeface="Arial" panose="020B0604020202020204" pitchFamily="34" charset="0"/>
              <a:ea typeface="+mn-ea"/>
              <a:cs typeface="Arial" panose="020B0604020202020204" pitchFamily="34" charset="0"/>
            </a:rPr>
            <a:t>4a</a:t>
          </a:r>
          <a:r>
            <a:rPr lang="fr-CH" sz="1000">
              <a:solidFill>
                <a:schemeClr val="tx1"/>
              </a:solidFill>
              <a:effectLst/>
              <a:latin typeface="Arial" panose="020B0604020202020204" pitchFamily="34" charset="0"/>
              <a:ea typeface="+mn-ea"/>
              <a:cs typeface="Arial" panose="020B0604020202020204" pitchFamily="34" charset="0"/>
            </a:rPr>
            <a:t>, </a:t>
          </a:r>
          <a:r>
            <a:rPr lang="fr-CH" sz="1000" b="1">
              <a:solidFill>
                <a:schemeClr val="tx1"/>
              </a:solidFill>
              <a:effectLst/>
              <a:latin typeface="Arial" panose="020B0604020202020204" pitchFamily="34" charset="0"/>
              <a:ea typeface="+mn-ea"/>
              <a:cs typeface="Arial" panose="020B0604020202020204" pitchFamily="34" charset="0"/>
            </a:rPr>
            <a:t>4b</a:t>
          </a:r>
          <a:r>
            <a:rPr lang="fr-CH" sz="1000">
              <a:solidFill>
                <a:schemeClr val="tx1"/>
              </a:solidFill>
              <a:effectLst/>
              <a:latin typeface="Arial" panose="020B0604020202020204" pitchFamily="34" charset="0"/>
              <a:ea typeface="+mn-ea"/>
              <a:cs typeface="Arial" panose="020B0604020202020204" pitchFamily="34" charset="0"/>
            </a:rPr>
            <a:t> et </a:t>
          </a:r>
          <a:r>
            <a:rPr lang="fr-CH" sz="1000" b="1">
              <a:solidFill>
                <a:schemeClr val="tx1"/>
              </a:solidFill>
              <a:effectLst/>
              <a:latin typeface="Arial" panose="020B0604020202020204" pitchFamily="34" charset="0"/>
              <a:ea typeface="+mn-ea"/>
              <a:cs typeface="Arial" panose="020B0604020202020204" pitchFamily="34" charset="0"/>
            </a:rPr>
            <a:t>4c</a:t>
          </a:r>
          <a:r>
            <a:rPr lang="fr-CH" sz="1000">
              <a:solidFill>
                <a:schemeClr val="tx1"/>
              </a:solidFill>
              <a:effectLst/>
              <a:latin typeface="Arial" panose="020B0604020202020204" pitchFamily="34" charset="0"/>
              <a:ea typeface="+mn-ea"/>
              <a:cs typeface="Arial" panose="020B0604020202020204" pitchFamily="34" charset="0"/>
            </a:rPr>
            <a:t>. </a:t>
          </a:r>
          <a:r>
            <a:rPr lang="fr-CH" sz="1000" b="1">
              <a:solidFill>
                <a:schemeClr val="tx1"/>
              </a:solidFill>
              <a:effectLst/>
              <a:latin typeface="Arial" panose="020B0604020202020204" pitchFamily="34" charset="0"/>
              <a:ea typeface="+mn-ea"/>
              <a:cs typeface="Arial" panose="020B0604020202020204" pitchFamily="34" charset="0"/>
            </a:rPr>
            <a:t>4d</a:t>
          </a:r>
          <a:r>
            <a:rPr lang="fr-CH" sz="1000">
              <a:solidFill>
                <a:schemeClr val="tx1"/>
              </a:solidFill>
              <a:effectLst/>
              <a:latin typeface="Arial" panose="020B0604020202020204" pitchFamily="34" charset="0"/>
              <a:ea typeface="+mn-ea"/>
              <a:cs typeface="Arial" panose="020B0604020202020204" pitchFamily="34" charset="0"/>
            </a:rPr>
            <a:t>: Engrais minéraux et importation d'aliments pour animaux.</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5: 5a</a:t>
          </a:r>
          <a:r>
            <a:rPr lang="fr-CH" sz="1000">
              <a:solidFill>
                <a:schemeClr val="tx1"/>
              </a:solidFill>
              <a:effectLst/>
              <a:latin typeface="Arial" panose="020B0604020202020204" pitchFamily="34" charset="0"/>
              <a:ea typeface="+mn-ea"/>
              <a:cs typeface="Arial" panose="020B0604020202020204" pitchFamily="34" charset="0"/>
            </a:rPr>
            <a:t>: = Energie totale contenue dans les produits agricoles (18) divisé par la consommation d'énergie totale.</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6: 6a:</a:t>
          </a:r>
          <a:r>
            <a:rPr lang="fr-CH" sz="1000">
              <a:solidFill>
                <a:schemeClr val="tx1"/>
              </a:solidFill>
              <a:effectLst/>
              <a:latin typeface="Arial" panose="020B0604020202020204" pitchFamily="34" charset="0"/>
              <a:ea typeface="+mn-ea"/>
              <a:cs typeface="Arial" panose="020B0604020202020204" pitchFamily="34" charset="0"/>
            </a:rPr>
            <a:t> Sans les arbres fruitiers haute-tige; les chiffres d'avant 1999 concernent seulement les surfaces de promotion de la biodiversité donnant droit aux contributions. </a:t>
          </a:r>
          <a:r>
            <a:rPr lang="fr-CH" sz="1000" b="1">
              <a:solidFill>
                <a:schemeClr val="tx1"/>
              </a:solidFill>
              <a:effectLst/>
              <a:latin typeface="Arial" panose="020B0604020202020204" pitchFamily="34" charset="0"/>
              <a:ea typeface="+mn-ea"/>
              <a:cs typeface="Arial" panose="020B0604020202020204" pitchFamily="34" charset="0"/>
            </a:rPr>
            <a:t>6b</a:t>
          </a:r>
          <a:r>
            <a:rPr lang="fr-CH" sz="1000">
              <a:solidFill>
                <a:schemeClr val="tx1"/>
              </a:solidFill>
              <a:effectLst/>
              <a:latin typeface="Arial" panose="020B0604020202020204" pitchFamily="34" charset="0"/>
              <a:ea typeface="+mn-ea"/>
              <a:cs typeface="Arial" panose="020B0604020202020204" pitchFamily="34" charset="0"/>
            </a:rPr>
            <a:t>: L'indice représente l’évolution de 38 espèces typiques d'oiseaux nicheurs. </a:t>
          </a:r>
          <a:r>
            <a:rPr lang="fr-CH" sz="1000" b="1">
              <a:solidFill>
                <a:schemeClr val="tx1"/>
              </a:solidFill>
              <a:effectLst/>
              <a:latin typeface="Arial" panose="020B0604020202020204" pitchFamily="34" charset="0"/>
              <a:ea typeface="+mn-ea"/>
              <a:cs typeface="Arial" panose="020B0604020202020204" pitchFamily="34" charset="0"/>
            </a:rPr>
            <a:t>6c</a:t>
          </a:r>
          <a:r>
            <a:rPr lang="fr-CH" sz="1000" b="0">
              <a:solidFill>
                <a:schemeClr val="tx1"/>
              </a:solidFill>
              <a:effectLst/>
              <a:latin typeface="Arial" panose="020B0604020202020204" pitchFamily="34" charset="0"/>
              <a:ea typeface="+mn-ea"/>
              <a:cs typeface="Arial" panose="020B0604020202020204" pitchFamily="34" charset="0"/>
            </a:rPr>
            <a:t>: </a:t>
          </a:r>
          <a:r>
            <a:rPr lang="fr-CH" sz="1000">
              <a:solidFill>
                <a:schemeClr val="tx1"/>
              </a:solidFill>
              <a:effectLst/>
              <a:latin typeface="Arial" panose="020B0604020202020204" pitchFamily="34" charset="0"/>
              <a:ea typeface="+mn-ea"/>
              <a:cs typeface="Arial" panose="020B0604020202020204" pitchFamily="34" charset="0"/>
            </a:rPr>
            <a:t>L'indice selon les OEA représente l’évolution de 46 espèces typiques d'oiseaux nicheurs qui sont considérées comme espèces-cibles et espèces caractéristiques selon le rapport « Objectifs environnementaux pour l’agriculture » (OFEV et OFAG 2008).</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7</a:t>
          </a:r>
          <a:r>
            <a:rPr lang="fr-CH" sz="1000">
              <a:solidFill>
                <a:schemeClr val="tx1"/>
              </a:solidFill>
              <a:effectLst/>
              <a:latin typeface="Arial" panose="020B0604020202020204" pitchFamily="34" charset="0"/>
              <a:ea typeface="+mn-ea"/>
              <a:cs typeface="Arial" panose="020B0604020202020204" pitchFamily="34" charset="0"/>
            </a:rPr>
            <a:t>: 1995 et 2007 selon la Statistique</a:t>
          </a:r>
          <a:r>
            <a:rPr lang="fr-CH" sz="1000" baseline="0">
              <a:solidFill>
                <a:schemeClr val="tx1"/>
              </a:solidFill>
              <a:effectLst/>
              <a:latin typeface="Arial" panose="020B0604020202020204" pitchFamily="34" charset="0"/>
              <a:ea typeface="+mn-ea"/>
              <a:cs typeface="Arial" panose="020B0604020202020204" pitchFamily="34" charset="0"/>
            </a:rPr>
            <a:t> de la superficie de l'OFS (i</a:t>
          </a:r>
          <a:r>
            <a:rPr lang="fr-CH" sz="1000">
              <a:solidFill>
                <a:schemeClr val="tx1"/>
              </a:solidFill>
              <a:effectLst/>
              <a:latin typeface="Arial" panose="020B0604020202020204" pitchFamily="34" charset="0"/>
              <a:ea typeface="+mn-ea"/>
              <a:cs typeface="Arial" panose="020B0604020202020204" pitchFamily="34" charset="0"/>
            </a:rPr>
            <a:t>nclus le total des surfaces agricoles mais également la forêt clairsemée et les groupes d'arbres sur les surfaces agricoles qui sont inclus originalement dans les surfaces boisées,</a:t>
          </a:r>
          <a:r>
            <a:rPr lang="fr-CH" sz="1000" baseline="0">
              <a:solidFill>
                <a:schemeClr val="tx1"/>
              </a:solidFill>
              <a:effectLst/>
              <a:latin typeface="Arial" panose="020B0604020202020204" pitchFamily="34" charset="0"/>
              <a:ea typeface="+mn-ea"/>
              <a:cs typeface="Arial" panose="020B0604020202020204" pitchFamily="34" charset="0"/>
            </a:rPr>
            <a:t> l</a:t>
          </a:r>
          <a:r>
            <a:rPr lang="fr-CH" sz="1000">
              <a:solidFill>
                <a:schemeClr val="tx1"/>
              </a:solidFill>
              <a:effectLst/>
              <a:latin typeface="Arial" panose="020B0604020202020204" pitchFamily="34" charset="0"/>
              <a:ea typeface="+mn-ea"/>
              <a:cs typeface="Arial" panose="020B0604020202020204" pitchFamily="34" charset="0"/>
            </a:rPr>
            <a:t>a différence entre la surface agricole totale et la surface agricole utile (SAU) représente en majorité des surfaces d'estivages (cette différence inclut également des surfaces agricoles qui ne sont pas gérées par des agriculteurs). La Statistique de la superficie a effectué 3 relevés sur des périodes de plusieurs années. Par convention, on prend comme année de référence l’année centrale du relevé (1983 pour 1979/85, 1995 pour 1992/97 et 2007 pour 2004/2009). Les années manquantes entre deux statistiques de la superficie sont interpolées avec le taux de croissance annuel moyen (données grisées).</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8</a:t>
          </a:r>
          <a:r>
            <a:rPr lang="fr-CH" sz="1000">
              <a:solidFill>
                <a:schemeClr val="tx1"/>
              </a:solidFill>
              <a:effectLst/>
              <a:latin typeface="Arial" panose="020B0604020202020204" pitchFamily="34" charset="0"/>
              <a:ea typeface="+mn-ea"/>
              <a:cs typeface="Arial" panose="020B0604020202020204" pitchFamily="34" charset="0"/>
            </a:rPr>
            <a:t>: Pas de recensement de 1991 à 1995; SAU: surface faisant partie d’une exploitation agricole et destinée à la production végétale (surface d’estivage non comprise) dont l'exploitant dispose toute l'année.</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9</a:t>
          </a:r>
          <a:r>
            <a:rPr lang="fr-CH" sz="1000">
              <a:solidFill>
                <a:schemeClr val="tx1"/>
              </a:solidFill>
              <a:effectLst/>
              <a:latin typeface="Arial" panose="020B0604020202020204" pitchFamily="34" charset="0"/>
              <a:ea typeface="+mn-ea"/>
              <a:cs typeface="Arial" panose="020B0604020202020204" pitchFamily="34" charset="0"/>
            </a:rPr>
            <a:t>: Un PN équivaut à 1 UGB × durée d'estivage / 100</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10</a:t>
          </a:r>
          <a:r>
            <a:rPr lang="fr-CH" sz="1000">
              <a:solidFill>
                <a:schemeClr val="tx1"/>
              </a:solidFill>
              <a:effectLst/>
              <a:latin typeface="Arial" panose="020B0604020202020204" pitchFamily="34" charset="0"/>
              <a:ea typeface="+mn-ea"/>
              <a:cs typeface="Arial" panose="020B0604020202020204" pitchFamily="34" charset="0"/>
            </a:rPr>
            <a:t>: La part de la surface gérée dans le respect de l'environnement comprend les exploitations</a:t>
          </a:r>
          <a:r>
            <a:rPr lang="fr-CH" sz="1000" baseline="0">
              <a:solidFill>
                <a:schemeClr val="tx1"/>
              </a:solidFill>
              <a:effectLst/>
              <a:latin typeface="Arial" panose="020B0604020202020204" pitchFamily="34" charset="0"/>
              <a:ea typeface="+mn-ea"/>
              <a:cs typeface="Arial" panose="020B0604020202020204" pitchFamily="34" charset="0"/>
            </a:rPr>
            <a:t> respectueuses de l'environnement (de 1993 à 1998: modes d'exploitation dits production intégrée et agriculture biologique, </a:t>
          </a:r>
          <a:r>
            <a:rPr lang="fr-CH" sz="1000">
              <a:solidFill>
                <a:schemeClr val="tx1"/>
              </a:solidFill>
              <a:effectLst/>
              <a:latin typeface="Arial" panose="020B0604020202020204" pitchFamily="34" charset="0"/>
              <a:ea typeface="+mn-ea"/>
              <a:cs typeface="Arial" panose="020B0604020202020204" pitchFamily="34" charset="0"/>
            </a:rPr>
            <a:t>dès 1999: les</a:t>
          </a:r>
          <a:r>
            <a:rPr lang="fr-CH" sz="1000" baseline="0">
              <a:solidFill>
                <a:schemeClr val="tx1"/>
              </a:solidFill>
              <a:effectLst/>
              <a:latin typeface="Arial" panose="020B0604020202020204" pitchFamily="34" charset="0"/>
              <a:ea typeface="+mn-ea"/>
              <a:cs typeface="Arial" panose="020B0604020202020204" pitchFamily="34" charset="0"/>
            </a:rPr>
            <a:t> exploitations respectant les exigences PER (préstations écologiques requises).</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11</a:t>
          </a:r>
          <a:r>
            <a:rPr lang="fr-CH" sz="1000">
              <a:solidFill>
                <a:schemeClr val="tx1"/>
              </a:solidFill>
              <a:effectLst/>
              <a:latin typeface="Arial" panose="020B0604020202020204" pitchFamily="34" charset="0"/>
              <a:ea typeface="+mn-ea"/>
              <a:cs typeface="Arial" panose="020B0604020202020204" pitchFamily="34" charset="0"/>
            </a:rPr>
            <a:t>: La série de données jusqu'à 2005 n'est pas comparable avec celle recensée à partir de 2006 à cause du changement méthodologique de recensement (marqué par une ligne rouge).</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13</a:t>
          </a:r>
          <a:r>
            <a:rPr lang="fr-CH" sz="1000">
              <a:solidFill>
                <a:schemeClr val="tx1"/>
              </a:solidFill>
              <a:effectLst/>
              <a:latin typeface="Arial" panose="020B0604020202020204" pitchFamily="34" charset="0"/>
              <a:ea typeface="+mn-ea"/>
              <a:cs typeface="Arial" panose="020B0604020202020204" pitchFamily="34" charset="0"/>
            </a:rPr>
            <a:t>: </a:t>
          </a:r>
          <a:r>
            <a:rPr lang="fr-CH" sz="1000" b="1">
              <a:solidFill>
                <a:schemeClr val="tx1"/>
              </a:solidFill>
              <a:effectLst/>
              <a:latin typeface="Arial" panose="020B0604020202020204" pitchFamily="34" charset="0"/>
              <a:ea typeface="+mn-ea"/>
              <a:cs typeface="Arial" panose="020B0604020202020204" pitchFamily="34" charset="0"/>
            </a:rPr>
            <a:t>13a</a:t>
          </a:r>
          <a:r>
            <a:rPr lang="fr-CH" sz="1000">
              <a:solidFill>
                <a:schemeClr val="tx1"/>
              </a:solidFill>
              <a:effectLst/>
              <a:latin typeface="Arial" panose="020B0604020202020204" pitchFamily="34" charset="0"/>
              <a:ea typeface="+mn-ea"/>
              <a:cs typeface="Arial" panose="020B0604020202020204" pitchFamily="34" charset="0"/>
            </a:rPr>
            <a:t>: Déchets issus de matières premières agricoles transformées en Suisse (p.ex. oléagineux, orge destiné à la production de malt); les données marquées en italiques sont provisoires.</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14</a:t>
          </a:r>
          <a:r>
            <a:rPr lang="fr-CH" sz="1000">
              <a:solidFill>
                <a:schemeClr val="tx1"/>
              </a:solidFill>
              <a:effectLst/>
              <a:latin typeface="Arial" panose="020B0604020202020204" pitchFamily="34" charset="0"/>
              <a:ea typeface="+mn-ea"/>
              <a:cs typeface="Arial" panose="020B0604020202020204" pitchFamily="34" charset="0"/>
            </a:rPr>
            <a:t>: ARCH-Vet: Rapport sur les ventes d'antibiotiques à usage vétérinaire et le monitoring des résistances aux antibiotiques chez les animaux de rente; données disponibles seulement à partir de 2006.</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15</a:t>
          </a:r>
          <a:r>
            <a:rPr lang="fr-CH" sz="1000">
              <a:solidFill>
                <a:schemeClr val="tx1"/>
              </a:solidFill>
              <a:effectLst/>
              <a:latin typeface="Arial" panose="020B0604020202020204" pitchFamily="34" charset="0"/>
              <a:ea typeface="+mn-ea"/>
              <a:cs typeface="Arial" panose="020B0604020202020204" pitchFamily="34" charset="0"/>
            </a:rPr>
            <a:t>: Les grandeurs de référence ne sont pas des indicateurs agro-environnementaux mais peuvent servir de valeurs repères en association avec les tendances agro-environnementales.</a:t>
          </a:r>
          <a:endParaRPr lang="en-US" sz="1000">
            <a:effectLst/>
            <a:latin typeface="Arial" panose="020B0604020202020204" pitchFamily="34" charset="0"/>
            <a:cs typeface="Arial" panose="020B0604020202020204" pitchFamily="34" charset="0"/>
          </a:endParaRPr>
        </a:p>
        <a:p>
          <a:r>
            <a:rPr lang="fr-CH" sz="1000" b="1">
              <a:solidFill>
                <a:schemeClr val="tx1"/>
              </a:solidFill>
              <a:effectLst/>
              <a:latin typeface="Arial" panose="020B0604020202020204" pitchFamily="34" charset="0"/>
              <a:ea typeface="+mn-ea"/>
              <a:cs typeface="Arial" panose="020B0604020202020204" pitchFamily="34" charset="0"/>
            </a:rPr>
            <a:t>16</a:t>
          </a:r>
          <a:r>
            <a:rPr lang="fr-CH" sz="1000">
              <a:solidFill>
                <a:schemeClr val="tx1"/>
              </a:solidFill>
              <a:effectLst/>
              <a:latin typeface="Arial" panose="020B0604020202020204" pitchFamily="34" charset="0"/>
              <a:ea typeface="+mn-ea"/>
              <a:cs typeface="Arial" panose="020B0604020202020204" pitchFamily="34" charset="0"/>
            </a:rPr>
            <a:t>: Pas de recensement de 1991 à 1995; depuis 2009 les données pour le bétail bovin sont tirées de la BDTA</a:t>
          </a:r>
          <a:r>
            <a:rPr lang="en-US" sz="1000">
              <a:solidFill>
                <a:schemeClr val="tx1"/>
              </a:solidFill>
              <a:effectLst/>
              <a:latin typeface="Arial" panose="020B0604020202020204" pitchFamily="34" charset="0"/>
              <a:ea typeface="+mn-ea"/>
              <a:cs typeface="Arial" panose="020B0604020202020204" pitchFamily="34" charset="0"/>
            </a:rPr>
            <a:t>.</a:t>
          </a:r>
          <a:endParaRPr lang="en-US" sz="1000">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L645"/>
  <sheetViews>
    <sheetView tabSelected="1" zoomScale="80" zoomScaleNormal="80" workbookViewId="0">
      <pane xSplit="3" ySplit="3" topLeftCell="D4" activePane="bottomRight" state="frozen"/>
      <selection pane="topRight" activeCell="D1" sqref="D1"/>
      <selection pane="bottomLeft" activeCell="A6" sqref="A6"/>
      <selection pane="bottomRight" activeCell="M128" sqref="M128"/>
    </sheetView>
  </sheetViews>
  <sheetFormatPr baseColWidth="10" defaultColWidth="11.42578125" defaultRowHeight="12.75" outlineLevelRow="1" x14ac:dyDescent="0.2"/>
  <cols>
    <col min="2" max="2" width="85" customWidth="1"/>
    <col min="3" max="3" width="18.85546875" style="1" customWidth="1"/>
    <col min="4" max="5" width="10.28515625" style="1" bestFit="1" customWidth="1"/>
    <col min="6" max="6" width="11.28515625" style="1" bestFit="1" customWidth="1"/>
    <col min="7" max="8" width="10.28515625" style="1" customWidth="1"/>
    <col min="9" max="10" width="10.28515625" style="1" bestFit="1" customWidth="1"/>
    <col min="11" max="13" width="10.28515625" style="1" customWidth="1"/>
    <col min="14" max="14" width="11" style="1" bestFit="1" customWidth="1"/>
    <col min="15" max="15" width="10.5703125" style="1" bestFit="1" customWidth="1"/>
    <col min="16" max="17" width="11" style="1" bestFit="1" customWidth="1"/>
    <col min="18" max="21" width="10.28515625" style="1" bestFit="1" customWidth="1"/>
    <col min="22" max="26" width="11" style="1" bestFit="1" customWidth="1"/>
    <col min="27" max="27" width="11" style="1" customWidth="1"/>
    <col min="28" max="28" width="11" style="1" bestFit="1" customWidth="1"/>
    <col min="30" max="30" width="18.140625" bestFit="1" customWidth="1"/>
    <col min="31" max="31" width="16.28515625" bestFit="1" customWidth="1"/>
  </cols>
  <sheetData>
    <row r="1" spans="1:31" s="113" customFormat="1" ht="12.75" customHeight="1" x14ac:dyDescent="0.2">
      <c r="A1" s="355" t="s">
        <v>109</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row>
    <row r="2" spans="1:31" s="113" customFormat="1" x14ac:dyDescent="0.2">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row>
    <row r="3" spans="1:31" ht="24" thickBot="1" x14ac:dyDescent="0.4">
      <c r="A3" s="357"/>
      <c r="B3" s="358"/>
      <c r="C3" s="175" t="s">
        <v>0</v>
      </c>
      <c r="D3" s="175">
        <v>1990</v>
      </c>
      <c r="E3" s="175">
        <v>1991</v>
      </c>
      <c r="F3" s="175">
        <v>1992</v>
      </c>
      <c r="G3" s="175">
        <v>1993</v>
      </c>
      <c r="H3" s="175">
        <v>1994</v>
      </c>
      <c r="I3" s="175">
        <v>1995</v>
      </c>
      <c r="J3" s="175">
        <v>1996</v>
      </c>
      <c r="K3" s="175">
        <v>1997</v>
      </c>
      <c r="L3" s="175">
        <v>1998</v>
      </c>
      <c r="M3" s="175">
        <v>1999</v>
      </c>
      <c r="N3" s="175">
        <v>2000</v>
      </c>
      <c r="O3" s="175">
        <v>2001</v>
      </c>
      <c r="P3" s="175">
        <v>2002</v>
      </c>
      <c r="Q3" s="175">
        <v>2003</v>
      </c>
      <c r="R3" s="175">
        <v>2004</v>
      </c>
      <c r="S3" s="175">
        <v>2005</v>
      </c>
      <c r="T3" s="175">
        <v>2006</v>
      </c>
      <c r="U3" s="175">
        <v>2007</v>
      </c>
      <c r="V3" s="175">
        <v>2008</v>
      </c>
      <c r="W3" s="175">
        <v>2009</v>
      </c>
      <c r="X3" s="175">
        <v>2010</v>
      </c>
      <c r="Y3" s="175">
        <v>2011</v>
      </c>
      <c r="Z3" s="175">
        <v>2012</v>
      </c>
      <c r="AA3" s="175">
        <v>2013</v>
      </c>
      <c r="AB3" s="176">
        <v>2014</v>
      </c>
      <c r="AD3" s="119"/>
      <c r="AE3" s="119"/>
    </row>
    <row r="4" spans="1:31" ht="20.25" thickTop="1" thickBot="1" x14ac:dyDescent="0.3">
      <c r="A4" s="360" t="s">
        <v>41</v>
      </c>
      <c r="B4" s="114" t="s">
        <v>77</v>
      </c>
      <c r="C4" s="174"/>
      <c r="D4" s="114"/>
      <c r="E4" s="114"/>
      <c r="F4" s="114"/>
      <c r="G4" s="114"/>
      <c r="H4" s="114"/>
      <c r="I4" s="114"/>
      <c r="J4" s="114"/>
      <c r="K4" s="114"/>
      <c r="L4" s="114"/>
      <c r="M4" s="114"/>
      <c r="N4" s="114"/>
      <c r="O4" s="114"/>
      <c r="P4" s="114"/>
      <c r="Q4" s="114"/>
      <c r="R4" s="114"/>
      <c r="S4" s="114"/>
      <c r="T4" s="114"/>
      <c r="U4" s="114"/>
      <c r="V4" s="114"/>
      <c r="W4" s="114"/>
      <c r="X4" s="114"/>
      <c r="Y4" s="114"/>
      <c r="Z4" s="114"/>
      <c r="AA4" s="114"/>
      <c r="AB4" s="115"/>
    </row>
    <row r="5" spans="1:31" ht="14.25" customHeight="1" thickTop="1" thickBot="1" x14ac:dyDescent="0.25">
      <c r="A5" s="361"/>
      <c r="B5" s="39" t="s">
        <v>61</v>
      </c>
      <c r="C5" s="128" t="s">
        <v>2</v>
      </c>
      <c r="D5" s="222">
        <v>132583.32221894764</v>
      </c>
      <c r="E5" s="222">
        <v>133316.36010303855</v>
      </c>
      <c r="F5" s="222">
        <v>132827.34487458342</v>
      </c>
      <c r="G5" s="222">
        <v>125054.25982352476</v>
      </c>
      <c r="H5" s="222">
        <v>124566.38078866835</v>
      </c>
      <c r="I5" s="222">
        <v>124902.16358063344</v>
      </c>
      <c r="J5" s="222">
        <v>117271.78272883702</v>
      </c>
      <c r="K5" s="222">
        <v>113375.7629972537</v>
      </c>
      <c r="L5" s="222">
        <v>115185.08447712111</v>
      </c>
      <c r="M5" s="222">
        <v>112937.10504456522</v>
      </c>
      <c r="N5" s="222">
        <v>117235.32341287707</v>
      </c>
      <c r="O5" s="222">
        <v>117939.16055105563</v>
      </c>
      <c r="P5" s="222">
        <v>116892.79372346566</v>
      </c>
      <c r="Q5" s="222">
        <v>114678.27117975292</v>
      </c>
      <c r="R5" s="222">
        <v>113296.14793784489</v>
      </c>
      <c r="S5" s="222">
        <v>108356.41603268878</v>
      </c>
      <c r="T5" s="222">
        <v>113855.30631851888</v>
      </c>
      <c r="U5" s="222">
        <v>117793.29108681934</v>
      </c>
      <c r="V5" s="222">
        <v>117433.81888886784</v>
      </c>
      <c r="W5" s="222">
        <v>110040.81574934923</v>
      </c>
      <c r="X5" s="222">
        <v>122339.06478224759</v>
      </c>
      <c r="Y5" s="222">
        <v>112019.73353351792</v>
      </c>
      <c r="Z5" s="222">
        <v>108883.36634014211</v>
      </c>
      <c r="AA5" s="222">
        <v>113738.89626449252</v>
      </c>
      <c r="AB5" s="75"/>
    </row>
    <row r="6" spans="1:31" ht="14.25" customHeight="1" thickTop="1" thickBot="1" x14ac:dyDescent="0.25">
      <c r="A6" s="361"/>
      <c r="B6" s="40" t="s">
        <v>63</v>
      </c>
      <c r="C6" s="129" t="s">
        <v>2</v>
      </c>
      <c r="D6" s="223">
        <v>170476.90064822993</v>
      </c>
      <c r="E6" s="223">
        <v>172433.34774552009</v>
      </c>
      <c r="F6" s="223">
        <v>170491.123218372</v>
      </c>
      <c r="G6" s="223">
        <v>164790.85405591785</v>
      </c>
      <c r="H6" s="223">
        <v>161407.45912980937</v>
      </c>
      <c r="I6" s="223">
        <v>162718.93605286742</v>
      </c>
      <c r="J6" s="223">
        <v>157923.81572028331</v>
      </c>
      <c r="K6" s="223">
        <v>151272.34012014195</v>
      </c>
      <c r="L6" s="223">
        <v>155973.76606602519</v>
      </c>
      <c r="M6" s="223">
        <v>152926.69930892449</v>
      </c>
      <c r="N6" s="223">
        <v>159914.6579508289</v>
      </c>
      <c r="O6" s="223">
        <v>160386.07415810396</v>
      </c>
      <c r="P6" s="223">
        <v>160197.01876140508</v>
      </c>
      <c r="Q6" s="223">
        <v>157465.01333292347</v>
      </c>
      <c r="R6" s="223">
        <v>158505.67159388342</v>
      </c>
      <c r="S6" s="223">
        <v>153054.70230288099</v>
      </c>
      <c r="T6" s="223">
        <v>158453.56871876441</v>
      </c>
      <c r="U6" s="223">
        <v>162307.77319765862</v>
      </c>
      <c r="V6" s="223">
        <v>163654.61107286825</v>
      </c>
      <c r="W6" s="223">
        <v>156844.98374261917</v>
      </c>
      <c r="X6" s="223">
        <v>169025.40634330511</v>
      </c>
      <c r="Y6" s="223">
        <v>161047.03392727481</v>
      </c>
      <c r="Z6" s="223">
        <v>157617.65217682981</v>
      </c>
      <c r="AA6" s="223">
        <v>161267.77328251291</v>
      </c>
      <c r="AB6" s="76"/>
    </row>
    <row r="7" spans="1:31" ht="14.25" hidden="1" customHeight="1" outlineLevel="1" thickTop="1" thickBot="1" x14ac:dyDescent="0.25">
      <c r="A7" s="361"/>
      <c r="B7" s="41" t="s">
        <v>65</v>
      </c>
      <c r="C7" s="130" t="s">
        <v>2</v>
      </c>
      <c r="D7" s="220">
        <v>25849.480493779662</v>
      </c>
      <c r="E7" s="220">
        <v>27465.153741507918</v>
      </c>
      <c r="F7" s="220">
        <v>26383.925011941988</v>
      </c>
      <c r="G7" s="220">
        <v>26187.034278601976</v>
      </c>
      <c r="H7" s="220">
        <v>26607.52451595811</v>
      </c>
      <c r="I7" s="220">
        <v>28217.027827063383</v>
      </c>
      <c r="J7" s="220">
        <v>25967.733264488157</v>
      </c>
      <c r="K7" s="220">
        <v>27532.208669017651</v>
      </c>
      <c r="L7" s="220">
        <v>31653.875391107063</v>
      </c>
      <c r="M7" s="220">
        <v>29585.447158425228</v>
      </c>
      <c r="N7" s="220">
        <v>34805.546568617749</v>
      </c>
      <c r="O7" s="220">
        <v>36266.074815394037</v>
      </c>
      <c r="P7" s="220">
        <v>36125.718989899935</v>
      </c>
      <c r="Q7" s="220">
        <v>36498.53713199668</v>
      </c>
      <c r="R7" s="220">
        <v>38121.192064891955</v>
      </c>
      <c r="S7" s="220">
        <v>34895.228466110952</v>
      </c>
      <c r="T7" s="220">
        <v>40953.502741002194</v>
      </c>
      <c r="U7" s="220">
        <v>42722.490819490682</v>
      </c>
      <c r="V7" s="220">
        <v>47500.278364576574</v>
      </c>
      <c r="W7" s="220">
        <v>44777.931035563815</v>
      </c>
      <c r="X7" s="220">
        <v>50116.09297357066</v>
      </c>
      <c r="Y7" s="220">
        <v>49321.439396451038</v>
      </c>
      <c r="Z7" s="220">
        <v>48108.901272957046</v>
      </c>
      <c r="AA7" s="224">
        <v>53759.976850111336</v>
      </c>
      <c r="AB7" s="77"/>
    </row>
    <row r="8" spans="1:31" ht="14.25" hidden="1" customHeight="1" outlineLevel="1" thickTop="1" thickBot="1" x14ac:dyDescent="0.25">
      <c r="A8" s="361"/>
      <c r="B8" s="41" t="s">
        <v>66</v>
      </c>
      <c r="C8" s="130" t="s">
        <v>2</v>
      </c>
      <c r="D8" s="220">
        <v>67609</v>
      </c>
      <c r="E8" s="220">
        <v>67803</v>
      </c>
      <c r="F8" s="220">
        <v>67609</v>
      </c>
      <c r="G8" s="220">
        <v>62856</v>
      </c>
      <c r="H8" s="220">
        <v>59170</v>
      </c>
      <c r="I8" s="220">
        <v>59170</v>
      </c>
      <c r="J8" s="220">
        <v>57080.765500000001</v>
      </c>
      <c r="K8" s="220">
        <v>49345.083400000003</v>
      </c>
      <c r="L8" s="220">
        <v>50729.06</v>
      </c>
      <c r="M8" s="220">
        <v>50729.06</v>
      </c>
      <c r="N8" s="220">
        <v>53371.34</v>
      </c>
      <c r="O8" s="220">
        <v>53371.34</v>
      </c>
      <c r="P8" s="220">
        <v>54054.22</v>
      </c>
      <c r="Q8" s="220">
        <v>51576.84</v>
      </c>
      <c r="R8" s="220">
        <v>51988.119999999995</v>
      </c>
      <c r="S8" s="220">
        <v>50795.02</v>
      </c>
      <c r="T8" s="220">
        <v>49902.619999999995</v>
      </c>
      <c r="U8" s="220">
        <v>52307.25</v>
      </c>
      <c r="V8" s="220">
        <v>49284.380799999999</v>
      </c>
      <c r="W8" s="220">
        <v>46418.476999999999</v>
      </c>
      <c r="X8" s="220">
        <v>53815.9977</v>
      </c>
      <c r="Y8" s="220">
        <v>47420.642200000002</v>
      </c>
      <c r="Z8" s="220">
        <v>45799.423000000003</v>
      </c>
      <c r="AA8" s="224">
        <v>44347.381499999996</v>
      </c>
      <c r="AB8" s="77"/>
    </row>
    <row r="9" spans="1:31" ht="14.25" hidden="1" customHeight="1" outlineLevel="1" thickTop="1" thickBot="1" x14ac:dyDescent="0.25">
      <c r="A9" s="361"/>
      <c r="B9" s="41" t="s">
        <v>67</v>
      </c>
      <c r="C9" s="130" t="s">
        <v>2</v>
      </c>
      <c r="D9" s="220">
        <v>6704.6948993811156</v>
      </c>
      <c r="E9" s="220">
        <v>6733.5343368185113</v>
      </c>
      <c r="F9" s="220">
        <v>6772.7381395859747</v>
      </c>
      <c r="G9" s="220">
        <v>6700.6302638362858</v>
      </c>
      <c r="H9" s="220">
        <v>6841.4922035079253</v>
      </c>
      <c r="I9" s="220">
        <v>6807.6127795587909</v>
      </c>
      <c r="J9" s="220">
        <v>6900.4898636095832</v>
      </c>
      <c r="K9" s="220">
        <v>7064.1961673218375</v>
      </c>
      <c r="L9" s="220">
        <v>7038.7185316033874</v>
      </c>
      <c r="M9" s="220">
        <v>6957.1624863568431</v>
      </c>
      <c r="N9" s="220">
        <v>6502.2890517129126</v>
      </c>
      <c r="O9" s="220">
        <v>5415.3863111107976</v>
      </c>
      <c r="P9" s="220">
        <v>4680.9569613121903</v>
      </c>
      <c r="Q9" s="220">
        <v>4253.4584417029619</v>
      </c>
      <c r="R9" s="220">
        <v>4092.6557506062004</v>
      </c>
      <c r="S9" s="220">
        <v>3751.0465079974979</v>
      </c>
      <c r="T9" s="220">
        <v>3836.7088611401437</v>
      </c>
      <c r="U9" s="220">
        <v>3429.1648961405135</v>
      </c>
      <c r="V9" s="220">
        <v>2840.8254254107351</v>
      </c>
      <c r="W9" s="220">
        <v>2811.8789383521134</v>
      </c>
      <c r="X9" s="220">
        <v>2887.3318278761544</v>
      </c>
      <c r="Y9" s="220">
        <v>2849.5215784970578</v>
      </c>
      <c r="Z9" s="220">
        <v>2728.9885319660661</v>
      </c>
      <c r="AA9" s="224">
        <v>2820.601073253476</v>
      </c>
      <c r="AB9" s="77"/>
    </row>
    <row r="10" spans="1:31" ht="14.25" hidden="1" customHeight="1" outlineLevel="1" thickTop="1" thickBot="1" x14ac:dyDescent="0.25">
      <c r="A10" s="361"/>
      <c r="B10" s="41" t="s">
        <v>68</v>
      </c>
      <c r="C10" s="130" t="s">
        <v>2</v>
      </c>
      <c r="D10" s="220">
        <v>321.73406051419551</v>
      </c>
      <c r="E10" s="220">
        <v>331.66454497512188</v>
      </c>
      <c r="F10" s="220">
        <v>371.7685848170978</v>
      </c>
      <c r="G10" s="220">
        <v>339.41473498730704</v>
      </c>
      <c r="H10" s="220">
        <v>336.69173489481989</v>
      </c>
      <c r="I10" s="220">
        <v>294.475085826964</v>
      </c>
      <c r="J10" s="220">
        <v>204.23909205598625</v>
      </c>
      <c r="K10" s="220">
        <v>243.65732993674101</v>
      </c>
      <c r="L10" s="220">
        <v>212.95456845255575</v>
      </c>
      <c r="M10" s="220">
        <v>227.36281890936533</v>
      </c>
      <c r="N10" s="220">
        <v>205.35973625632934</v>
      </c>
      <c r="O10" s="220">
        <v>194.79563360933105</v>
      </c>
      <c r="P10" s="220">
        <v>188.40214406257292</v>
      </c>
      <c r="Q10" s="220">
        <v>222.64691794195539</v>
      </c>
      <c r="R10" s="220">
        <v>247.93447446723843</v>
      </c>
      <c r="S10" s="220">
        <v>240.72720292445968</v>
      </c>
      <c r="T10" s="220">
        <v>205.42687369276155</v>
      </c>
      <c r="U10" s="220">
        <v>210.90941984960548</v>
      </c>
      <c r="V10" s="220">
        <v>232.10287843375644</v>
      </c>
      <c r="W10" s="220">
        <v>196.55154697468265</v>
      </c>
      <c r="X10" s="220">
        <v>248.00198972596914</v>
      </c>
      <c r="Y10" s="220">
        <v>253.56696430847342</v>
      </c>
      <c r="Z10" s="220">
        <v>243.29553867142363</v>
      </c>
      <c r="AA10" s="224">
        <v>256.91241367849057</v>
      </c>
      <c r="AB10" s="77"/>
    </row>
    <row r="11" spans="1:31" ht="14.25" hidden="1" customHeight="1" outlineLevel="1" thickTop="1" thickBot="1" x14ac:dyDescent="0.25">
      <c r="A11" s="361"/>
      <c r="B11" s="41" t="s">
        <v>69</v>
      </c>
      <c r="C11" s="130" t="s">
        <v>2</v>
      </c>
      <c r="D11" s="220">
        <v>36002.41589219802</v>
      </c>
      <c r="E11" s="220">
        <v>36655.796124291883</v>
      </c>
      <c r="F11" s="220">
        <v>36450.957534251444</v>
      </c>
      <c r="G11" s="220">
        <v>36342.59462658855</v>
      </c>
      <c r="H11" s="220">
        <v>36620.213065137286</v>
      </c>
      <c r="I11" s="220">
        <v>36835.575150695331</v>
      </c>
      <c r="J11" s="220">
        <v>36358.017178495989</v>
      </c>
      <c r="K11" s="220">
        <v>36232.190848294893</v>
      </c>
      <c r="L11" s="220">
        <v>35820.499562124933</v>
      </c>
      <c r="M11" s="220">
        <v>35447.608483405958</v>
      </c>
      <c r="N11" s="220">
        <v>35431.841751233478</v>
      </c>
      <c r="O11" s="220">
        <v>35963.983206496559</v>
      </c>
      <c r="P11" s="220">
        <v>36396.268184705521</v>
      </c>
      <c r="Q11" s="220">
        <v>36612.580091990087</v>
      </c>
      <c r="R11" s="220">
        <v>36199.056288924781</v>
      </c>
      <c r="S11" s="220">
        <v>35897.569507548586</v>
      </c>
      <c r="T11" s="220">
        <v>36471.369319327336</v>
      </c>
      <c r="U11" s="220">
        <v>37043.926423158984</v>
      </c>
      <c r="V11" s="220">
        <v>37636.233042905944</v>
      </c>
      <c r="W11" s="220">
        <v>36917.311294373379</v>
      </c>
      <c r="X11" s="220">
        <v>36700.142310205913</v>
      </c>
      <c r="Y11" s="220">
        <v>36330.850588950321</v>
      </c>
      <c r="Z11" s="220">
        <v>36270.041254992997</v>
      </c>
      <c r="AA11" s="224">
        <v>36028.969372198349</v>
      </c>
      <c r="AB11" s="77"/>
    </row>
    <row r="12" spans="1:31" ht="14.25" hidden="1" customHeight="1" outlineLevel="1" thickTop="1" thickBot="1" x14ac:dyDescent="0.25">
      <c r="A12" s="361"/>
      <c r="B12" s="41" t="s">
        <v>70</v>
      </c>
      <c r="C12" s="130" t="s">
        <v>2</v>
      </c>
      <c r="D12" s="220">
        <v>33989.575302356956</v>
      </c>
      <c r="E12" s="220">
        <v>33444.198997926629</v>
      </c>
      <c r="F12" s="220">
        <v>32902.733947775487</v>
      </c>
      <c r="G12" s="220">
        <v>32365.18015190374</v>
      </c>
      <c r="H12" s="220">
        <v>31831.537610311232</v>
      </c>
      <c r="I12" s="220">
        <v>31394.245209722932</v>
      </c>
      <c r="J12" s="220">
        <v>31412.570821633584</v>
      </c>
      <c r="K12" s="220">
        <v>30855.00370557082</v>
      </c>
      <c r="L12" s="220">
        <v>30518.658012737258</v>
      </c>
      <c r="M12" s="220">
        <v>29980.058361827105</v>
      </c>
      <c r="N12" s="220">
        <v>29598.280843008426</v>
      </c>
      <c r="O12" s="220">
        <v>29174.494191493272</v>
      </c>
      <c r="P12" s="220">
        <v>28751.452481424883</v>
      </c>
      <c r="Q12" s="220">
        <v>28300.950749291766</v>
      </c>
      <c r="R12" s="220">
        <v>27856.713014993256</v>
      </c>
      <c r="S12" s="220">
        <v>27475.11061829951</v>
      </c>
      <c r="T12" s="220">
        <v>27083.940923601978</v>
      </c>
      <c r="U12" s="220">
        <v>26594.031639018831</v>
      </c>
      <c r="V12" s="220">
        <v>26160.790561541246</v>
      </c>
      <c r="W12" s="220">
        <v>25722.833927355168</v>
      </c>
      <c r="X12" s="220">
        <v>25257.839541926391</v>
      </c>
      <c r="Y12" s="220">
        <v>24871.013199067911</v>
      </c>
      <c r="Z12" s="220">
        <v>24467.002578242264</v>
      </c>
      <c r="AA12" s="224">
        <v>24053.932073271259</v>
      </c>
      <c r="AB12" s="77"/>
    </row>
    <row r="13" spans="1:31" ht="14.25" customHeight="1" collapsed="1" thickTop="1" thickBot="1" x14ac:dyDescent="0.25">
      <c r="A13" s="361"/>
      <c r="B13" s="42" t="s">
        <v>64</v>
      </c>
      <c r="C13" s="131" t="s">
        <v>2</v>
      </c>
      <c r="D13" s="221">
        <v>37893.578429282286</v>
      </c>
      <c r="E13" s="221">
        <v>39116.98764248153</v>
      </c>
      <c r="F13" s="221">
        <v>37663.778343788581</v>
      </c>
      <c r="G13" s="221">
        <v>39736.594232393094</v>
      </c>
      <c r="H13" s="221">
        <v>36841.07834114103</v>
      </c>
      <c r="I13" s="221">
        <v>37816.772472233977</v>
      </c>
      <c r="J13" s="221">
        <v>40652.032991446293</v>
      </c>
      <c r="K13" s="221">
        <v>37896.577122888251</v>
      </c>
      <c r="L13" s="221">
        <v>40788.681588904074</v>
      </c>
      <c r="M13" s="221">
        <v>39989.594264359272</v>
      </c>
      <c r="N13" s="221">
        <v>42679.334537951829</v>
      </c>
      <c r="O13" s="221">
        <v>42446.913607048344</v>
      </c>
      <c r="P13" s="221">
        <v>43304.225037939425</v>
      </c>
      <c r="Q13" s="221">
        <v>42786.742153170548</v>
      </c>
      <c r="R13" s="221">
        <v>45209.523656038538</v>
      </c>
      <c r="S13" s="221">
        <v>44698.286270192206</v>
      </c>
      <c r="T13" s="221">
        <v>44598.262400245527</v>
      </c>
      <c r="U13" s="221">
        <v>44514.482110839279</v>
      </c>
      <c r="V13" s="221">
        <v>46220.792184000413</v>
      </c>
      <c r="W13" s="221">
        <v>46804.167993269934</v>
      </c>
      <c r="X13" s="221">
        <v>46686.341561057518</v>
      </c>
      <c r="Y13" s="221">
        <v>49027.300393756894</v>
      </c>
      <c r="Z13" s="221">
        <v>48734.285836687704</v>
      </c>
      <c r="AA13" s="221">
        <v>47528.877018020386</v>
      </c>
      <c r="AB13" s="78"/>
    </row>
    <row r="14" spans="1:31" ht="14.25" hidden="1" customHeight="1" outlineLevel="1" thickTop="1" thickBot="1" x14ac:dyDescent="0.25">
      <c r="A14" s="361"/>
      <c r="B14" s="41" t="s">
        <v>71</v>
      </c>
      <c r="C14" s="130" t="s">
        <v>2</v>
      </c>
      <c r="D14" s="225">
        <v>7227.9666133611227</v>
      </c>
      <c r="E14" s="220">
        <v>8336.0115900604105</v>
      </c>
      <c r="F14" s="220">
        <v>7832.9356459113151</v>
      </c>
      <c r="G14" s="220">
        <v>10073.634328012402</v>
      </c>
      <c r="H14" s="220">
        <v>8451.0874294155274</v>
      </c>
      <c r="I14" s="220">
        <v>8948.3056584108417</v>
      </c>
      <c r="J14" s="220">
        <v>8353.93769378053</v>
      </c>
      <c r="K14" s="220">
        <v>6762.4094993525796</v>
      </c>
      <c r="L14" s="220">
        <v>9083.181520249389</v>
      </c>
      <c r="M14" s="220">
        <v>7536.5920736725038</v>
      </c>
      <c r="N14" s="220">
        <v>10557.315442282175</v>
      </c>
      <c r="O14" s="220">
        <v>8119.3374130543316</v>
      </c>
      <c r="P14" s="220">
        <v>8817.8336891486961</v>
      </c>
      <c r="Q14" s="220">
        <v>8514.1910786689878</v>
      </c>
      <c r="R14" s="220">
        <v>10659.51025295693</v>
      </c>
      <c r="S14" s="220">
        <v>9979.2296563539549</v>
      </c>
      <c r="T14" s="220">
        <v>9849.5096881702375</v>
      </c>
      <c r="U14" s="220">
        <v>9126.0245562610944</v>
      </c>
      <c r="V14" s="220">
        <v>10549.996302170039</v>
      </c>
      <c r="W14" s="220">
        <v>10271.211993462912</v>
      </c>
      <c r="X14" s="220">
        <v>9617.76224264335</v>
      </c>
      <c r="Y14" s="220">
        <v>11447.127719055658</v>
      </c>
      <c r="Z14" s="220">
        <v>11135.05371017072</v>
      </c>
      <c r="AA14" s="224">
        <v>10222.325542119117</v>
      </c>
      <c r="AB14" s="77"/>
    </row>
    <row r="15" spans="1:31" ht="14.25" hidden="1" customHeight="1" outlineLevel="1" thickTop="1" thickBot="1" x14ac:dyDescent="0.25">
      <c r="A15" s="361"/>
      <c r="B15" s="41" t="s">
        <v>72</v>
      </c>
      <c r="C15" s="130" t="s">
        <v>2</v>
      </c>
      <c r="D15" s="225">
        <v>30665.611815921162</v>
      </c>
      <c r="E15" s="220">
        <v>30780.976052421123</v>
      </c>
      <c r="F15" s="220">
        <v>29830.842697877262</v>
      </c>
      <c r="G15" s="220">
        <v>29662.959904380696</v>
      </c>
      <c r="H15" s="220">
        <v>28389.990911725501</v>
      </c>
      <c r="I15" s="220">
        <v>28868.466813823135</v>
      </c>
      <c r="J15" s="220">
        <v>32298.095297665761</v>
      </c>
      <c r="K15" s="220">
        <v>31134.167623535672</v>
      </c>
      <c r="L15" s="220">
        <v>31705.500068654681</v>
      </c>
      <c r="M15" s="220">
        <v>32453.002190686766</v>
      </c>
      <c r="N15" s="220">
        <v>32122.019095669657</v>
      </c>
      <c r="O15" s="220">
        <v>34327.576193994013</v>
      </c>
      <c r="P15" s="220">
        <v>34486.391348790727</v>
      </c>
      <c r="Q15" s="220">
        <v>34272.551074501564</v>
      </c>
      <c r="R15" s="220">
        <v>34550.013403081612</v>
      </c>
      <c r="S15" s="220">
        <v>34719.056613838249</v>
      </c>
      <c r="T15" s="220">
        <v>34748.752712075293</v>
      </c>
      <c r="U15" s="220">
        <v>35388.457554578184</v>
      </c>
      <c r="V15" s="220">
        <v>35670.795881830374</v>
      </c>
      <c r="W15" s="220">
        <v>36532.955999807025</v>
      </c>
      <c r="X15" s="220">
        <v>37068.579318414166</v>
      </c>
      <c r="Y15" s="220">
        <v>37580.172674701236</v>
      </c>
      <c r="Z15" s="220">
        <v>37599.232126516981</v>
      </c>
      <c r="AA15" s="224">
        <v>37306.551475901266</v>
      </c>
      <c r="AB15" s="77"/>
    </row>
    <row r="16" spans="1:31" ht="14.25" customHeight="1" collapsed="1" thickTop="1" thickBot="1" x14ac:dyDescent="0.25">
      <c r="A16" s="361"/>
      <c r="B16" s="43" t="s">
        <v>62</v>
      </c>
      <c r="C16" s="132" t="s">
        <v>39</v>
      </c>
      <c r="D16" s="219">
        <v>22.227984134621078</v>
      </c>
      <c r="E16" s="219">
        <v>22.685279937968268</v>
      </c>
      <c r="F16" s="219">
        <v>22.091342723777633</v>
      </c>
      <c r="G16" s="219">
        <v>24.113349287521398</v>
      </c>
      <c r="H16" s="219">
        <v>22.824892071135437</v>
      </c>
      <c r="I16" s="219">
        <v>23.240548020758506</v>
      </c>
      <c r="J16" s="219">
        <v>25.741546837653477</v>
      </c>
      <c r="K16" s="219">
        <v>25.05188793456254</v>
      </c>
      <c r="L16" s="219">
        <v>26.150988475611875</v>
      </c>
      <c r="M16" s="219">
        <v>26.149517674200894</v>
      </c>
      <c r="N16" s="219">
        <v>26.688819577174105</v>
      </c>
      <c r="O16" s="219">
        <v>26.46546081376454</v>
      </c>
      <c r="P16" s="219">
        <v>27.031854508126678</v>
      </c>
      <c r="Q16" s="219">
        <v>27.172221465290097</v>
      </c>
      <c r="R16" s="219">
        <v>28.522338160789907</v>
      </c>
      <c r="S16" s="219">
        <v>29.204124798294966</v>
      </c>
      <c r="T16" s="219">
        <v>28.145950110724204</v>
      </c>
      <c r="U16" s="219">
        <v>27.425970570509573</v>
      </c>
      <c r="V16" s="219">
        <v>28.242890243660966</v>
      </c>
      <c r="W16" s="219">
        <v>29.841035955650991</v>
      </c>
      <c r="X16" s="219">
        <v>27.620901834268363</v>
      </c>
      <c r="Y16" s="219">
        <v>30.442845917855593</v>
      </c>
      <c r="Z16" s="219">
        <v>30.919307046911946</v>
      </c>
      <c r="AA16" s="219">
        <v>29.472024106613116</v>
      </c>
      <c r="AB16" s="79"/>
    </row>
    <row r="17" spans="1:28" ht="20.25" thickTop="1" thickBot="1" x14ac:dyDescent="0.3">
      <c r="A17" s="361"/>
      <c r="B17" s="28" t="s">
        <v>78</v>
      </c>
      <c r="C17" s="133"/>
      <c r="D17" s="29"/>
      <c r="E17" s="29"/>
      <c r="F17" s="29"/>
      <c r="G17" s="29"/>
      <c r="H17" s="29"/>
      <c r="I17" s="29"/>
      <c r="J17" s="29"/>
      <c r="K17" s="29"/>
      <c r="L17" s="29"/>
      <c r="M17" s="29"/>
      <c r="N17" s="29"/>
      <c r="O17" s="29"/>
      <c r="P17" s="29"/>
      <c r="Q17" s="29"/>
      <c r="R17" s="29"/>
      <c r="S17" s="29"/>
      <c r="T17" s="29"/>
      <c r="U17" s="29"/>
      <c r="V17" s="29"/>
      <c r="W17" s="29"/>
      <c r="X17" s="29"/>
      <c r="Y17" s="29"/>
      <c r="Z17" s="29"/>
      <c r="AA17" s="28"/>
      <c r="AB17" s="80"/>
    </row>
    <row r="18" spans="1:28" ht="16.5" customHeight="1" thickTop="1" thickBot="1" x14ac:dyDescent="0.3">
      <c r="A18" s="361"/>
      <c r="B18" s="44" t="s">
        <v>73</v>
      </c>
      <c r="C18" s="134" t="s">
        <v>94</v>
      </c>
      <c r="D18" s="226">
        <v>57.266282383755403</v>
      </c>
      <c r="E18" s="226">
        <v>56.209710277666815</v>
      </c>
      <c r="F18" s="226">
        <v>55.394956389132595</v>
      </c>
      <c r="G18" s="226">
        <v>54.668075756484953</v>
      </c>
      <c r="H18" s="226">
        <v>54.378537928677908</v>
      </c>
      <c r="I18" s="226">
        <v>53.613782198187046</v>
      </c>
      <c r="J18" s="226">
        <v>53.03912651716503</v>
      </c>
      <c r="K18" s="226">
        <v>50.957487035862279</v>
      </c>
      <c r="L18" s="226">
        <v>50.339268198677765</v>
      </c>
      <c r="M18" s="226">
        <v>48.847019642389355</v>
      </c>
      <c r="N18" s="226">
        <v>48.239008966652918</v>
      </c>
      <c r="O18" s="226">
        <v>48.280239400877278</v>
      </c>
      <c r="P18" s="226">
        <v>47.585034132828618</v>
      </c>
      <c r="Q18" s="226">
        <v>47.021442753523665</v>
      </c>
      <c r="R18" s="226">
        <v>46.986871957933417</v>
      </c>
      <c r="S18" s="226">
        <v>47.711064134807685</v>
      </c>
      <c r="T18" s="226">
        <v>48.199050715854298</v>
      </c>
      <c r="U18" s="226">
        <v>48.854771531425584</v>
      </c>
      <c r="V18" s="226">
        <v>49.122658888544656</v>
      </c>
      <c r="W18" s="226">
        <v>48.206425864100765</v>
      </c>
      <c r="X18" s="226">
        <v>48.266580828361825</v>
      </c>
      <c r="Y18" s="226">
        <v>47.822676490972263</v>
      </c>
      <c r="Z18" s="226">
        <v>47.516676147628239</v>
      </c>
      <c r="AA18" s="237">
        <v>47.192228786836054</v>
      </c>
      <c r="AB18" s="233">
        <v>47.821135371503821</v>
      </c>
    </row>
    <row r="19" spans="1:28" ht="16.5" customHeight="1" thickTop="1" thickBot="1" x14ac:dyDescent="0.3">
      <c r="A19" s="361"/>
      <c r="B19" s="45" t="s">
        <v>37</v>
      </c>
      <c r="C19" s="135" t="s">
        <v>94</v>
      </c>
      <c r="D19" s="227">
        <v>6.9427955138884956</v>
      </c>
      <c r="E19" s="227">
        <v>6.4058198700319489</v>
      </c>
      <c r="F19" s="227">
        <v>6.405889957825293</v>
      </c>
      <c r="G19" s="227">
        <v>6.3132362659417325</v>
      </c>
      <c r="H19" s="227">
        <v>6.2387614396186555</v>
      </c>
      <c r="I19" s="227">
        <v>6.2832627257447156</v>
      </c>
      <c r="J19" s="227">
        <v>6.1537637696820315</v>
      </c>
      <c r="K19" s="227">
        <v>5.5539916761916617</v>
      </c>
      <c r="L19" s="227">
        <v>5.3551018802955523</v>
      </c>
      <c r="M19" s="227">
        <v>5.3780832671986794</v>
      </c>
      <c r="N19" s="227">
        <v>5.4447502061199451</v>
      </c>
      <c r="O19" s="227">
        <v>5.4426307625599399</v>
      </c>
      <c r="P19" s="227">
        <v>5.3393586574975469</v>
      </c>
      <c r="Q19" s="227">
        <v>5.0112521341932803</v>
      </c>
      <c r="R19" s="227">
        <v>5.0637640359214622</v>
      </c>
      <c r="S19" s="227">
        <v>4.7656399559701992</v>
      </c>
      <c r="T19" s="227">
        <v>4.6399021784651922</v>
      </c>
      <c r="U19" s="227">
        <v>4.9723435558981954</v>
      </c>
      <c r="V19" s="227">
        <v>4.6497737976317035</v>
      </c>
      <c r="W19" s="227">
        <v>4.384611414918469</v>
      </c>
      <c r="X19" s="227">
        <v>4.7399666020626094</v>
      </c>
      <c r="Y19" s="228">
        <v>4.5294531715106983</v>
      </c>
      <c r="Z19" s="228">
        <v>4.3388767494576443</v>
      </c>
      <c r="AA19" s="239">
        <v>4.3623681104407668</v>
      </c>
      <c r="AB19" s="234">
        <v>4.7651319762084139</v>
      </c>
    </row>
    <row r="20" spans="1:28" ht="16.5" customHeight="1" thickTop="1" thickBot="1" x14ac:dyDescent="0.3">
      <c r="A20" s="361"/>
      <c r="B20" s="46" t="s">
        <v>75</v>
      </c>
      <c r="C20" s="136" t="s">
        <v>94</v>
      </c>
      <c r="D20" s="229">
        <v>50.323486869866905</v>
      </c>
      <c r="E20" s="229">
        <v>49.803890407634867</v>
      </c>
      <c r="F20" s="229">
        <v>48.9890664313073</v>
      </c>
      <c r="G20" s="229">
        <v>48.35483949054322</v>
      </c>
      <c r="H20" s="229">
        <v>48.139776489059251</v>
      </c>
      <c r="I20" s="229">
        <v>47.330519472442333</v>
      </c>
      <c r="J20" s="229">
        <v>46.885362747483001</v>
      </c>
      <c r="K20" s="229">
        <v>45.403495359670615</v>
      </c>
      <c r="L20" s="229">
        <v>44.984166318382215</v>
      </c>
      <c r="M20" s="229">
        <v>43.46893637519068</v>
      </c>
      <c r="N20" s="229">
        <v>42.794258760532976</v>
      </c>
      <c r="O20" s="229">
        <v>42.837608638317334</v>
      </c>
      <c r="P20" s="229">
        <v>42.245675475331069</v>
      </c>
      <c r="Q20" s="229">
        <v>42.010190619330388</v>
      </c>
      <c r="R20" s="229">
        <v>41.923107922011951</v>
      </c>
      <c r="S20" s="229">
        <v>42.945424178837484</v>
      </c>
      <c r="T20" s="229">
        <v>43.559148537389106</v>
      </c>
      <c r="U20" s="229">
        <v>43.882427975527392</v>
      </c>
      <c r="V20" s="229">
        <v>44.472885090912953</v>
      </c>
      <c r="W20" s="229">
        <v>43.821814449182298</v>
      </c>
      <c r="X20" s="229">
        <v>43.526614226299216</v>
      </c>
      <c r="Y20" s="229">
        <v>43.293223319461568</v>
      </c>
      <c r="Z20" s="229">
        <v>43.177799398170592</v>
      </c>
      <c r="AA20" s="238">
        <v>42.829860676395285</v>
      </c>
      <c r="AB20" s="235">
        <v>43.056003395295406</v>
      </c>
    </row>
    <row r="21" spans="1:28" ht="14.25" hidden="1" outlineLevel="1" thickTop="1" thickBot="1" x14ac:dyDescent="0.25">
      <c r="A21" s="361"/>
      <c r="B21" s="30" t="s">
        <v>74</v>
      </c>
      <c r="C21" s="137"/>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6"/>
    </row>
    <row r="22" spans="1:28" ht="17.25" hidden="1" outlineLevel="1" thickTop="1" thickBot="1" x14ac:dyDescent="0.35">
      <c r="A22" s="361"/>
      <c r="B22" s="47" t="s">
        <v>29</v>
      </c>
      <c r="C22" s="138" t="s">
        <v>96</v>
      </c>
      <c r="D22" s="231">
        <v>0.64916224415991031</v>
      </c>
      <c r="E22" s="231">
        <v>0.66297326191380024</v>
      </c>
      <c r="F22" s="231">
        <v>0.66914496158673686</v>
      </c>
      <c r="G22" s="231">
        <v>0.6668421687146836</v>
      </c>
      <c r="H22" s="231">
        <v>0.6810131318828111</v>
      </c>
      <c r="I22" s="231">
        <v>0.68868186133590681</v>
      </c>
      <c r="J22" s="231">
        <v>0.78195962209119518</v>
      </c>
      <c r="K22" s="231">
        <v>0.84540681680785623</v>
      </c>
      <c r="L22" s="231">
        <v>0.91055202793528067</v>
      </c>
      <c r="M22" s="231">
        <v>0.95101361557907449</v>
      </c>
      <c r="N22" s="231">
        <v>1.0588182242241551</v>
      </c>
      <c r="O22" s="231">
        <v>1.1451558711642948</v>
      </c>
      <c r="P22" s="231">
        <v>1.2242701180402062</v>
      </c>
      <c r="Q22" s="231">
        <v>1.2150596713535828</v>
      </c>
      <c r="R22" s="231">
        <v>1.2005478363783426</v>
      </c>
      <c r="S22" s="231">
        <v>1.215207599579611</v>
      </c>
      <c r="T22" s="231">
        <v>1.227682533629014</v>
      </c>
      <c r="U22" s="231">
        <v>1.2347671623043337</v>
      </c>
      <c r="V22" s="231">
        <v>1.2328507348944209</v>
      </c>
      <c r="W22" s="231">
        <v>1.2021730805713915</v>
      </c>
      <c r="X22" s="241">
        <v>1.1740630454804066</v>
      </c>
      <c r="Y22" s="242">
        <v>1.1614401000480079</v>
      </c>
      <c r="Z22" s="242">
        <v>1.1597591153177729</v>
      </c>
      <c r="AA22" s="243">
        <v>1.1569007749818909</v>
      </c>
      <c r="AB22" s="244">
        <v>1.1609927701866007</v>
      </c>
    </row>
    <row r="23" spans="1:28" ht="17.25" hidden="1" outlineLevel="1" thickTop="1" thickBot="1" x14ac:dyDescent="0.35">
      <c r="A23" s="361"/>
      <c r="B23" s="47" t="s">
        <v>30</v>
      </c>
      <c r="C23" s="138" t="s">
        <v>96</v>
      </c>
      <c r="D23" s="231">
        <v>11.002946985818381</v>
      </c>
      <c r="E23" s="231">
        <v>10.933755945220256</v>
      </c>
      <c r="F23" s="231">
        <v>10.92288270977647</v>
      </c>
      <c r="G23" s="231">
        <v>11.005982447915079</v>
      </c>
      <c r="H23" s="231">
        <v>10.909611352471243</v>
      </c>
      <c r="I23" s="231">
        <v>10.723800607392949</v>
      </c>
      <c r="J23" s="231">
        <v>10.99999971326468</v>
      </c>
      <c r="K23" s="231">
        <v>11.121148551437571</v>
      </c>
      <c r="L23" s="231">
        <v>11.551159845480861</v>
      </c>
      <c r="M23" s="231">
        <v>11.474476459587802</v>
      </c>
      <c r="N23" s="231">
        <v>11.682849469073814</v>
      </c>
      <c r="O23" s="231">
        <v>12.087440888929631</v>
      </c>
      <c r="P23" s="231">
        <v>12.346518781798482</v>
      </c>
      <c r="Q23" s="231">
        <v>12.537974193587713</v>
      </c>
      <c r="R23" s="231">
        <v>12.807083601045377</v>
      </c>
      <c r="S23" s="231">
        <v>13.437989078658047</v>
      </c>
      <c r="T23" s="231">
        <v>13.844295791082265</v>
      </c>
      <c r="U23" s="231">
        <v>14.104927827195821</v>
      </c>
      <c r="V23" s="231">
        <v>14.533738356032515</v>
      </c>
      <c r="W23" s="231">
        <v>14.716236294529905</v>
      </c>
      <c r="X23" s="241">
        <v>14.957546168620651</v>
      </c>
      <c r="Y23" s="242">
        <v>14.868838212017012</v>
      </c>
      <c r="Z23" s="242">
        <v>14.800513360717408</v>
      </c>
      <c r="AA23" s="243">
        <v>14.647158981891327</v>
      </c>
      <c r="AB23" s="244">
        <v>14.744731898645538</v>
      </c>
    </row>
    <row r="24" spans="1:28" ht="17.25" hidden="1" outlineLevel="1" thickTop="1" thickBot="1" x14ac:dyDescent="0.35">
      <c r="A24" s="361"/>
      <c r="B24" s="47" t="s">
        <v>31</v>
      </c>
      <c r="C24" s="138" t="s">
        <v>96</v>
      </c>
      <c r="D24" s="231">
        <v>2.9232079803629492</v>
      </c>
      <c r="E24" s="231">
        <v>3.0101237819769375</v>
      </c>
      <c r="F24" s="231">
        <v>3.0749483606281327</v>
      </c>
      <c r="G24" s="231">
        <v>3.1323233444045289</v>
      </c>
      <c r="H24" s="231">
        <v>3.2184622281001838</v>
      </c>
      <c r="I24" s="231">
        <v>3.2566369294839261</v>
      </c>
      <c r="J24" s="231">
        <v>3.4520119399159381</v>
      </c>
      <c r="K24" s="231">
        <v>3.5775389380345231</v>
      </c>
      <c r="L24" s="231">
        <v>3.7916305692062666</v>
      </c>
      <c r="M24" s="231">
        <v>3.8834147196988611</v>
      </c>
      <c r="N24" s="231">
        <v>4.0411089163833909</v>
      </c>
      <c r="O24" s="231">
        <v>4.2839479131152691</v>
      </c>
      <c r="P24" s="231">
        <v>4.4512794777086704</v>
      </c>
      <c r="Q24" s="231">
        <v>4.3707657622243579</v>
      </c>
      <c r="R24" s="231">
        <v>4.3103609351257424</v>
      </c>
      <c r="S24" s="231">
        <v>4.3712129588773054</v>
      </c>
      <c r="T24" s="231">
        <v>4.3948481316382928</v>
      </c>
      <c r="U24" s="231">
        <v>4.3753691555154903</v>
      </c>
      <c r="V24" s="231">
        <v>4.4856227111558544</v>
      </c>
      <c r="W24" s="231">
        <v>4.4318893518609341</v>
      </c>
      <c r="X24" s="241">
        <v>4.4288870660506889</v>
      </c>
      <c r="Y24" s="242">
        <v>4.4082169164189633</v>
      </c>
      <c r="Z24" s="242">
        <v>4.3922883348111066</v>
      </c>
      <c r="AA24" s="243">
        <v>4.3526700818226756</v>
      </c>
      <c r="AB24" s="244">
        <v>4.3676328464939784</v>
      </c>
    </row>
    <row r="25" spans="1:28" ht="17.25" hidden="1" outlineLevel="1" thickTop="1" thickBot="1" x14ac:dyDescent="0.35">
      <c r="A25" s="361"/>
      <c r="B25" s="47" t="s">
        <v>32</v>
      </c>
      <c r="C25" s="138" t="s">
        <v>96</v>
      </c>
      <c r="D25" s="231">
        <v>6.0217891478567473</v>
      </c>
      <c r="E25" s="231">
        <v>5.8361032875193164</v>
      </c>
      <c r="F25" s="231">
        <v>5.582032902515766</v>
      </c>
      <c r="G25" s="231">
        <v>5.3755062498360049</v>
      </c>
      <c r="H25" s="231">
        <v>5.2709974455256106</v>
      </c>
      <c r="I25" s="231">
        <v>5.1058022053425205</v>
      </c>
      <c r="J25" s="231">
        <v>4.9852858194828427</v>
      </c>
      <c r="K25" s="231">
        <v>4.6958445052158426</v>
      </c>
      <c r="L25" s="231">
        <v>4.4950612165036627</v>
      </c>
      <c r="M25" s="231">
        <v>4.292484879285599</v>
      </c>
      <c r="N25" s="231">
        <v>4.1148876397491998</v>
      </c>
      <c r="O25" s="231">
        <v>4.0063946245787871</v>
      </c>
      <c r="P25" s="231">
        <v>3.8466527554609278</v>
      </c>
      <c r="Q25" s="231">
        <v>3.5983115158127958</v>
      </c>
      <c r="R25" s="231">
        <v>3.3490448367282193</v>
      </c>
      <c r="S25" s="231">
        <v>3.1731637307782226</v>
      </c>
      <c r="T25" s="231">
        <v>2.9730101818591037</v>
      </c>
      <c r="U25" s="231">
        <v>2.7847086726530947</v>
      </c>
      <c r="V25" s="231">
        <v>2.8586103764288673</v>
      </c>
      <c r="W25" s="231">
        <v>2.868163065797718</v>
      </c>
      <c r="X25" s="241">
        <v>2.8853162206961485</v>
      </c>
      <c r="Y25" s="242">
        <v>2.8609513319044528</v>
      </c>
      <c r="Z25" s="242">
        <v>2.8632233481418945</v>
      </c>
      <c r="AA25" s="243">
        <v>2.8527148825510529</v>
      </c>
      <c r="AB25" s="244">
        <v>2.866989826708124</v>
      </c>
    </row>
    <row r="26" spans="1:28" ht="17.25" hidden="1" outlineLevel="1" thickTop="1" thickBot="1" x14ac:dyDescent="0.35">
      <c r="A26" s="361"/>
      <c r="B26" s="47" t="s">
        <v>33</v>
      </c>
      <c r="C26" s="138" t="s">
        <v>96</v>
      </c>
      <c r="D26" s="231">
        <v>23.800540834239015</v>
      </c>
      <c r="E26" s="231">
        <v>23.489057946807048</v>
      </c>
      <c r="F26" s="231">
        <v>22.989621804828996</v>
      </c>
      <c r="G26" s="231">
        <v>22.48589708031534</v>
      </c>
      <c r="H26" s="231">
        <v>22.342933088365768</v>
      </c>
      <c r="I26" s="231">
        <v>21.875852898950338</v>
      </c>
      <c r="J26" s="231">
        <v>21.2177256909535</v>
      </c>
      <c r="K26" s="231">
        <v>20.125355997569788</v>
      </c>
      <c r="L26" s="231">
        <v>19.510151776516697</v>
      </c>
      <c r="M26" s="231">
        <v>18.453220606491353</v>
      </c>
      <c r="N26" s="231">
        <v>17.761209208903313</v>
      </c>
      <c r="O26" s="231">
        <v>17.396709311402262</v>
      </c>
      <c r="P26" s="231">
        <v>16.713454690558386</v>
      </c>
      <c r="Q26" s="231">
        <v>16.535277395947841</v>
      </c>
      <c r="R26" s="231">
        <v>16.417494279412946</v>
      </c>
      <c r="S26" s="231">
        <v>16.756626085702759</v>
      </c>
      <c r="T26" s="231">
        <v>17.009139597997258</v>
      </c>
      <c r="U26" s="231">
        <v>17.11954044403949</v>
      </c>
      <c r="V26" s="231">
        <v>16.978701183816291</v>
      </c>
      <c r="W26" s="231">
        <v>16.194489458931958</v>
      </c>
      <c r="X26" s="241">
        <v>15.628903581528336</v>
      </c>
      <c r="Y26" s="242">
        <v>15.558672824191827</v>
      </c>
      <c r="Z26" s="242">
        <v>15.511987993336991</v>
      </c>
      <c r="AA26" s="243">
        <v>15.37974507424526</v>
      </c>
      <c r="AB26" s="244">
        <v>15.434567268203521</v>
      </c>
    </row>
    <row r="27" spans="1:28" ht="17.25" hidden="1" outlineLevel="1" thickTop="1" thickBot="1" x14ac:dyDescent="0.35">
      <c r="A27" s="361"/>
      <c r="B27" s="47" t="s">
        <v>34</v>
      </c>
      <c r="C27" s="138" t="s">
        <v>96</v>
      </c>
      <c r="D27" s="231">
        <v>5.9258396774299076</v>
      </c>
      <c r="E27" s="231">
        <v>5.8718761841975162</v>
      </c>
      <c r="F27" s="231">
        <v>5.750435691971191</v>
      </c>
      <c r="G27" s="231">
        <v>5.6882881993575811</v>
      </c>
      <c r="H27" s="231">
        <v>5.716759242713632</v>
      </c>
      <c r="I27" s="231">
        <v>5.6797449699366993</v>
      </c>
      <c r="J27" s="231">
        <v>5.448379961774835</v>
      </c>
      <c r="K27" s="231">
        <v>5.0382005506050467</v>
      </c>
      <c r="L27" s="231">
        <v>4.725610882739451</v>
      </c>
      <c r="M27" s="231">
        <v>4.4143260945479899</v>
      </c>
      <c r="N27" s="231">
        <v>4.1353853021991123</v>
      </c>
      <c r="O27" s="231">
        <v>3.9179600291271024</v>
      </c>
      <c r="P27" s="231">
        <v>3.6634996517644054</v>
      </c>
      <c r="Q27" s="231">
        <v>3.7528020804040945</v>
      </c>
      <c r="R27" s="231">
        <v>3.8385764333213155</v>
      </c>
      <c r="S27" s="231">
        <v>3.9912247252415423</v>
      </c>
      <c r="T27" s="231">
        <v>4.1101723011831659</v>
      </c>
      <c r="U27" s="231">
        <v>4.2631147138191698</v>
      </c>
      <c r="V27" s="231">
        <v>4.3833617285850162</v>
      </c>
      <c r="W27" s="231">
        <v>4.4088631974903976</v>
      </c>
      <c r="X27" s="241">
        <v>4.451898143922973</v>
      </c>
      <c r="Y27" s="242">
        <v>4.4351039348813011</v>
      </c>
      <c r="Z27" s="242">
        <v>4.4500272458454226</v>
      </c>
      <c r="AA27" s="243">
        <v>4.4406708809030695</v>
      </c>
      <c r="AB27" s="244">
        <v>4.4810887850576355</v>
      </c>
    </row>
    <row r="28" spans="1:28" ht="14.25" hidden="1" outlineLevel="1" thickTop="1" thickBot="1" x14ac:dyDescent="0.25">
      <c r="A28" s="361"/>
      <c r="B28" s="31" t="s">
        <v>76</v>
      </c>
      <c r="C28" s="139"/>
      <c r="D28" s="232"/>
      <c r="E28" s="232"/>
      <c r="F28" s="232"/>
      <c r="G28" s="232"/>
      <c r="H28" s="232"/>
      <c r="I28" s="232"/>
      <c r="J28" s="232"/>
      <c r="K28" s="232"/>
      <c r="L28" s="232"/>
      <c r="M28" s="232"/>
      <c r="N28" s="232"/>
      <c r="O28" s="232"/>
      <c r="P28" s="232"/>
      <c r="Q28" s="232"/>
      <c r="R28" s="232"/>
      <c r="S28" s="232"/>
      <c r="T28" s="232"/>
      <c r="U28" s="232"/>
      <c r="V28" s="232"/>
      <c r="W28" s="232"/>
      <c r="X28" s="245"/>
      <c r="Y28" s="246"/>
      <c r="Z28" s="246"/>
      <c r="AA28" s="245"/>
      <c r="AB28" s="247"/>
    </row>
    <row r="29" spans="1:28" ht="17.25" hidden="1" outlineLevel="1" thickTop="1" thickBot="1" x14ac:dyDescent="0.35">
      <c r="A29" s="361"/>
      <c r="B29" s="47" t="s">
        <v>3</v>
      </c>
      <c r="C29" s="138" t="s">
        <v>96</v>
      </c>
      <c r="D29" s="231">
        <v>38.623269122032966</v>
      </c>
      <c r="E29" s="231">
        <v>38.471488873660043</v>
      </c>
      <c r="F29" s="231">
        <v>37.785581001206886</v>
      </c>
      <c r="G29" s="231">
        <v>37.140742732933816</v>
      </c>
      <c r="H29" s="231">
        <v>37.683039872458274</v>
      </c>
      <c r="I29" s="231">
        <v>37.631189582684009</v>
      </c>
      <c r="J29" s="231">
        <v>37.290762157850438</v>
      </c>
      <c r="K29" s="231">
        <v>35.760089853741533</v>
      </c>
      <c r="L29" s="231">
        <v>34.927395115572402</v>
      </c>
      <c r="M29" s="231">
        <v>34.0568021546081</v>
      </c>
      <c r="N29" s="231">
        <v>33.266769253712532</v>
      </c>
      <c r="O29" s="231">
        <v>33.284536211607062</v>
      </c>
      <c r="P29" s="231">
        <v>32.662404863102459</v>
      </c>
      <c r="Q29" s="231">
        <v>32.565081838868366</v>
      </c>
      <c r="R29" s="231">
        <v>32.450272366530193</v>
      </c>
      <c r="S29" s="231">
        <v>33.147647046770793</v>
      </c>
      <c r="T29" s="231">
        <v>33.863968259986123</v>
      </c>
      <c r="U29" s="231">
        <v>34.443525112090462</v>
      </c>
      <c r="V29" s="231">
        <v>35.09007940949018</v>
      </c>
      <c r="W29" s="231">
        <v>34.30838028651371</v>
      </c>
      <c r="X29" s="241">
        <v>33.869524085965104</v>
      </c>
      <c r="Y29" s="242">
        <v>33.700153495220356</v>
      </c>
      <c r="Z29" s="242">
        <v>33.664551825190216</v>
      </c>
      <c r="AA29" s="243">
        <v>33.512720847261953</v>
      </c>
      <c r="AB29" s="244">
        <v>33.610346520742155</v>
      </c>
    </row>
    <row r="30" spans="1:28" ht="17.25" hidden="1" outlineLevel="1" thickTop="1" thickBot="1" x14ac:dyDescent="0.35">
      <c r="A30" s="361"/>
      <c r="B30" s="47" t="s">
        <v>35</v>
      </c>
      <c r="C30" s="138" t="s">
        <v>96</v>
      </c>
      <c r="D30" s="231">
        <v>9.1441991006641832</v>
      </c>
      <c r="E30" s="231">
        <v>8.8453796779719021</v>
      </c>
      <c r="F30" s="231">
        <v>8.7437522358985778</v>
      </c>
      <c r="G30" s="231">
        <v>8.5825007149083739</v>
      </c>
      <c r="H30" s="231">
        <v>7.8738576151166626</v>
      </c>
      <c r="I30" s="231">
        <v>7.1649224528311191</v>
      </c>
      <c r="J30" s="231">
        <v>6.9569695689432072</v>
      </c>
      <c r="K30" s="231">
        <v>6.9636754541957027</v>
      </c>
      <c r="L30" s="231">
        <v>7.3640215507114952</v>
      </c>
      <c r="M30" s="231">
        <v>6.6562791710895599</v>
      </c>
      <c r="N30" s="231">
        <v>6.7820919916481035</v>
      </c>
      <c r="O30" s="231">
        <v>6.8675046179785229</v>
      </c>
      <c r="P30" s="231">
        <v>6.832373221796777</v>
      </c>
      <c r="Q30" s="231">
        <v>6.6238989361056841</v>
      </c>
      <c r="R30" s="231">
        <v>6.5949272588822643</v>
      </c>
      <c r="S30" s="231">
        <v>6.8587248462039669</v>
      </c>
      <c r="T30" s="231">
        <v>6.8158410520159176</v>
      </c>
      <c r="U30" s="231">
        <v>6.485225951988939</v>
      </c>
      <c r="V30" s="231">
        <v>6.369895691593837</v>
      </c>
      <c r="W30" s="231">
        <v>6.4272986557949503</v>
      </c>
      <c r="X30" s="241">
        <v>6.479427723908695</v>
      </c>
      <c r="Y30" s="242">
        <v>6.4283793662010886</v>
      </c>
      <c r="Z30" s="242">
        <v>6.2685191634167357</v>
      </c>
      <c r="AA30" s="243">
        <v>6.0600036781476652</v>
      </c>
      <c r="AB30" s="244">
        <v>6.1164919500283759</v>
      </c>
    </row>
    <row r="31" spans="1:28" ht="17.25" hidden="1" outlineLevel="1" thickTop="1" thickBot="1" x14ac:dyDescent="0.35">
      <c r="A31" s="361"/>
      <c r="B31" s="47" t="s">
        <v>36</v>
      </c>
      <c r="C31" s="138" t="s">
        <v>96</v>
      </c>
      <c r="D31" s="231">
        <v>1.414319427278325</v>
      </c>
      <c r="E31" s="231">
        <v>1.2956625055910651</v>
      </c>
      <c r="F31" s="231">
        <v>1.2614603907171702</v>
      </c>
      <c r="G31" s="231">
        <v>1.3802152334649767</v>
      </c>
      <c r="H31" s="231">
        <v>1.3298508263955875</v>
      </c>
      <c r="I31" s="231">
        <v>1.2797231140583263</v>
      </c>
      <c r="J31" s="231">
        <v>1.3131942499494464</v>
      </c>
      <c r="K31" s="231">
        <v>1.3275378529421611</v>
      </c>
      <c r="L31" s="231">
        <v>1.3299531770468582</v>
      </c>
      <c r="M31" s="231">
        <v>1.3284432860112203</v>
      </c>
      <c r="N31" s="231">
        <v>1.3190780839965233</v>
      </c>
      <c r="O31" s="231">
        <v>1.2698259941442644</v>
      </c>
      <c r="P31" s="231">
        <v>1.3215712939046991</v>
      </c>
      <c r="Q31" s="231">
        <v>1.3369106659288235</v>
      </c>
      <c r="R31" s="231">
        <v>1.3783621930197443</v>
      </c>
      <c r="S31" s="231">
        <v>1.4031563512066734</v>
      </c>
      <c r="T31" s="231">
        <v>1.3140580941403257</v>
      </c>
      <c r="U31" s="231">
        <v>1.365015902746441</v>
      </c>
      <c r="V31" s="231">
        <v>1.3945300022710263</v>
      </c>
      <c r="W31" s="231">
        <v>1.4405354878029115</v>
      </c>
      <c r="X31" s="241">
        <v>1.4942331036284791</v>
      </c>
      <c r="Y31" s="242">
        <v>1.5487321589357257</v>
      </c>
      <c r="Z31" s="242">
        <v>1.6160921921518783</v>
      </c>
      <c r="AA31" s="243">
        <v>1.6434438370446067</v>
      </c>
      <c r="AB31" s="244">
        <v>1.7319755312585499</v>
      </c>
    </row>
    <row r="32" spans="1:28" ht="17.25" hidden="1" outlineLevel="1" thickTop="1" thickBot="1" x14ac:dyDescent="0.35">
      <c r="A32" s="361"/>
      <c r="B32" s="47" t="s">
        <v>5</v>
      </c>
      <c r="C32" s="138" t="s">
        <v>96</v>
      </c>
      <c r="D32" s="240">
        <v>1.1416992198914355</v>
      </c>
      <c r="E32" s="240">
        <v>1.1913593504118558</v>
      </c>
      <c r="F32" s="240">
        <v>1.198272803484669</v>
      </c>
      <c r="G32" s="240">
        <v>1.2513808092360523</v>
      </c>
      <c r="H32" s="240">
        <v>1.2530281750887309</v>
      </c>
      <c r="I32" s="240">
        <v>1.2546843228688749</v>
      </c>
      <c r="J32" s="240">
        <v>1.3244367707399054</v>
      </c>
      <c r="K32" s="240">
        <v>1.3521921987912169</v>
      </c>
      <c r="L32" s="240">
        <v>1.3627964750514621</v>
      </c>
      <c r="M32" s="240">
        <v>1.4274117634817962</v>
      </c>
      <c r="N32" s="240">
        <v>1.4263194311758214</v>
      </c>
      <c r="O32" s="240">
        <v>1.4157418145874874</v>
      </c>
      <c r="P32" s="240">
        <v>1.4293260965271379</v>
      </c>
      <c r="Q32" s="240">
        <v>1.4842991784275092</v>
      </c>
      <c r="R32" s="240">
        <v>1.4995461035797431</v>
      </c>
      <c r="S32" s="240">
        <v>1.5358959346560488</v>
      </c>
      <c r="T32" s="240">
        <v>1.5652811312467372</v>
      </c>
      <c r="U32" s="240">
        <v>1.588661008701548</v>
      </c>
      <c r="V32" s="240">
        <v>1.6183799875579092</v>
      </c>
      <c r="W32" s="240">
        <v>1.6456000190707294</v>
      </c>
      <c r="X32" s="248">
        <v>1.6834293127969373</v>
      </c>
      <c r="Y32" s="249">
        <v>1.6159582991043888</v>
      </c>
      <c r="Z32" s="249">
        <v>1.6286362174117661</v>
      </c>
      <c r="AA32" s="250">
        <v>1.6136923139410557</v>
      </c>
      <c r="AB32" s="251">
        <v>1.5971893932663248</v>
      </c>
    </row>
    <row r="33" spans="1:28" ht="20.25" collapsed="1" thickTop="1" thickBot="1" x14ac:dyDescent="0.3">
      <c r="A33" s="359" t="s">
        <v>42</v>
      </c>
      <c r="B33" s="10" t="s">
        <v>79</v>
      </c>
      <c r="C33" s="140"/>
      <c r="D33" s="10"/>
      <c r="E33" s="10"/>
      <c r="F33" s="10"/>
      <c r="G33" s="10"/>
      <c r="H33" s="10"/>
      <c r="I33" s="10"/>
      <c r="J33" s="10"/>
      <c r="K33" s="10"/>
      <c r="L33" s="10"/>
      <c r="M33" s="10"/>
      <c r="N33" s="10"/>
      <c r="O33" s="10"/>
      <c r="P33" s="10"/>
      <c r="Q33" s="10"/>
      <c r="R33" s="10"/>
      <c r="S33" s="10"/>
      <c r="T33" s="10"/>
      <c r="U33" s="10"/>
      <c r="V33" s="10"/>
      <c r="W33" s="10"/>
      <c r="X33" s="10"/>
      <c r="Y33" s="10"/>
      <c r="Z33" s="10"/>
      <c r="AA33" s="10"/>
      <c r="AB33" s="81"/>
    </row>
    <row r="34" spans="1:28" ht="14.25" customHeight="1" thickTop="1" thickBot="1" x14ac:dyDescent="0.25">
      <c r="A34" s="359"/>
      <c r="B34" s="48" t="s">
        <v>103</v>
      </c>
      <c r="C34" s="141" t="s">
        <v>2</v>
      </c>
      <c r="D34" s="121">
        <f t="shared" ref="D34:AA34" si="0">D35-D41</f>
        <v>20414.854606378183</v>
      </c>
      <c r="E34" s="11">
        <f t="shared" si="0"/>
        <v>20457.967025030004</v>
      </c>
      <c r="F34" s="11">
        <f t="shared" si="0"/>
        <v>19647.386759175341</v>
      </c>
      <c r="G34" s="11">
        <f t="shared" si="0"/>
        <v>16938.57118351461</v>
      </c>
      <c r="H34" s="11">
        <f t="shared" si="0"/>
        <v>15332.090485212482</v>
      </c>
      <c r="I34" s="11">
        <f t="shared" si="0"/>
        <v>14936.784815679399</v>
      </c>
      <c r="J34" s="11">
        <f t="shared" si="0"/>
        <v>9674.965987305306</v>
      </c>
      <c r="K34" s="11">
        <f t="shared" si="0"/>
        <v>10408.206856004634</v>
      </c>
      <c r="L34" s="11">
        <f t="shared" si="0"/>
        <v>9332.8940197856591</v>
      </c>
      <c r="M34" s="11">
        <f t="shared" si="0"/>
        <v>8558.7866181563058</v>
      </c>
      <c r="N34" s="11">
        <f t="shared" si="0"/>
        <v>7869.442604739821</v>
      </c>
      <c r="O34" s="11">
        <f t="shared" si="0"/>
        <v>7003.1436101050076</v>
      </c>
      <c r="P34" s="11">
        <f t="shared" si="0"/>
        <v>7784.315588147072</v>
      </c>
      <c r="Q34" s="11">
        <f t="shared" si="0"/>
        <v>6591.1411061735125</v>
      </c>
      <c r="R34" s="11">
        <f t="shared" si="0"/>
        <v>7258.5002120017434</v>
      </c>
      <c r="S34" s="11">
        <f t="shared" si="0"/>
        <v>5111.5538929928844</v>
      </c>
      <c r="T34" s="11">
        <f t="shared" si="0"/>
        <v>6374.1374233966535</v>
      </c>
      <c r="U34" s="11">
        <f t="shared" si="0"/>
        <v>7459.816662971064</v>
      </c>
      <c r="V34" s="11">
        <f t="shared" si="0"/>
        <v>5762.9868432261683</v>
      </c>
      <c r="W34" s="11">
        <f t="shared" si="0"/>
        <v>4219.6771959551897</v>
      </c>
      <c r="X34" s="11">
        <f t="shared" si="0"/>
        <v>6439.5913555789011</v>
      </c>
      <c r="Y34" s="11">
        <f t="shared" si="0"/>
        <v>5516.6071623758016</v>
      </c>
      <c r="Z34" s="11">
        <f t="shared" si="0"/>
        <v>5588.7815168369707</v>
      </c>
      <c r="AA34" s="11">
        <f t="shared" si="0"/>
        <v>6694.9983389136869</v>
      </c>
      <c r="AB34" s="82"/>
    </row>
    <row r="35" spans="1:28" ht="14.25" customHeight="1" thickTop="1" thickBot="1" x14ac:dyDescent="0.25">
      <c r="A35" s="359"/>
      <c r="B35" s="49" t="s">
        <v>63</v>
      </c>
      <c r="C35" s="142" t="s">
        <v>2</v>
      </c>
      <c r="D35" s="122">
        <f t="shared" ref="D35:AA35" si="1">SUM(D36:D40)</f>
        <v>25950.94407749212</v>
      </c>
      <c r="E35" s="12">
        <f t="shared" si="1"/>
        <v>26235.728761399343</v>
      </c>
      <c r="F35" s="12">
        <f t="shared" si="1"/>
        <v>25240.094930268133</v>
      </c>
      <c r="G35" s="12">
        <f t="shared" si="1"/>
        <v>22907.605193861869</v>
      </c>
      <c r="H35" s="12">
        <f t="shared" si="1"/>
        <v>20478.131915657155</v>
      </c>
      <c r="I35" s="12">
        <f t="shared" si="1"/>
        <v>20509.830238528582</v>
      </c>
      <c r="J35" s="12">
        <f t="shared" si="1"/>
        <v>17250.856688050768</v>
      </c>
      <c r="K35" s="12">
        <f t="shared" si="1"/>
        <v>17173.107229538011</v>
      </c>
      <c r="L35" s="12">
        <f t="shared" si="1"/>
        <v>16442.392357892179</v>
      </c>
      <c r="M35" s="12">
        <f t="shared" si="1"/>
        <v>16227.092920629082</v>
      </c>
      <c r="N35" s="12">
        <f t="shared" si="1"/>
        <v>15684.408744148937</v>
      </c>
      <c r="O35" s="12">
        <f t="shared" si="1"/>
        <v>14809.952981336708</v>
      </c>
      <c r="P35" s="12">
        <f t="shared" si="1"/>
        <v>15815.444690717768</v>
      </c>
      <c r="Q35" s="12">
        <f t="shared" si="1"/>
        <v>14507.030967250408</v>
      </c>
      <c r="R35" s="12">
        <f t="shared" si="1"/>
        <v>15561.776745683597</v>
      </c>
      <c r="S35" s="12">
        <f t="shared" si="1"/>
        <v>13305.160553431182</v>
      </c>
      <c r="T35" s="12">
        <f t="shared" si="1"/>
        <v>14485.874540132878</v>
      </c>
      <c r="U35" s="12">
        <f t="shared" si="1"/>
        <v>15640.011557686777</v>
      </c>
      <c r="V35" s="12">
        <f t="shared" si="1"/>
        <v>14244.80841204575</v>
      </c>
      <c r="W35" s="12">
        <f t="shared" si="1"/>
        <v>12839.670374684461</v>
      </c>
      <c r="X35" s="12">
        <f t="shared" si="1"/>
        <v>14974.684180617856</v>
      </c>
      <c r="Y35" s="12">
        <f t="shared" si="1"/>
        <v>14603.497945449142</v>
      </c>
      <c r="Z35" s="12">
        <f t="shared" si="1"/>
        <v>14553.477829673981</v>
      </c>
      <c r="AA35" s="12">
        <f t="shared" si="1"/>
        <v>15264.238770655948</v>
      </c>
      <c r="AB35" s="83"/>
    </row>
    <row r="36" spans="1:28" ht="14.25" hidden="1" customHeight="1" outlineLevel="1" thickTop="1" thickBot="1" x14ac:dyDescent="0.25">
      <c r="A36" s="359"/>
      <c r="B36" s="50" t="s">
        <v>65</v>
      </c>
      <c r="C36" s="143" t="s">
        <v>2</v>
      </c>
      <c r="D36" s="123">
        <v>5361.236101243896</v>
      </c>
      <c r="E36" s="3">
        <v>6059.1589900202343</v>
      </c>
      <c r="F36" s="3">
        <v>5784.6402420727736</v>
      </c>
      <c r="G36" s="3">
        <v>5563.8718025307089</v>
      </c>
      <c r="H36" s="3">
        <v>5378.3300289260096</v>
      </c>
      <c r="I36" s="3">
        <v>6044.8144205206891</v>
      </c>
      <c r="J36" s="3">
        <v>5557.5757954320979</v>
      </c>
      <c r="K36" s="3">
        <v>5991.5432080079736</v>
      </c>
      <c r="L36" s="3">
        <v>6205.7815625760577</v>
      </c>
      <c r="M36" s="3">
        <v>6146.0560553322075</v>
      </c>
      <c r="N36" s="3">
        <v>7161.1114881533076</v>
      </c>
      <c r="O36" s="3">
        <v>6925.4848547374095</v>
      </c>
      <c r="P36" s="3">
        <v>7068.7285012382217</v>
      </c>
      <c r="Q36" s="3">
        <v>7216.6356502070958</v>
      </c>
      <c r="R36" s="3">
        <v>7438.0170728070461</v>
      </c>
      <c r="S36" s="3">
        <v>6423.906054362189</v>
      </c>
      <c r="T36" s="3">
        <v>6823.2657810834162</v>
      </c>
      <c r="U36" s="3">
        <v>7559.0382105318804</v>
      </c>
      <c r="V36" s="3">
        <v>7925.3727537206469</v>
      </c>
      <c r="W36" s="3">
        <v>7746.3366164200525</v>
      </c>
      <c r="X36" s="3">
        <v>9080.8471290063208</v>
      </c>
      <c r="Y36" s="3">
        <v>8735.4528703729557</v>
      </c>
      <c r="Z36" s="3">
        <v>8552.5416836952409</v>
      </c>
      <c r="AA36" s="110">
        <v>9695.562713966754</v>
      </c>
      <c r="AB36" s="84"/>
    </row>
    <row r="37" spans="1:28" ht="14.25" hidden="1" customHeight="1" outlineLevel="1" thickTop="1" thickBot="1" x14ac:dyDescent="0.25">
      <c r="A37" s="359"/>
      <c r="B37" s="50" t="s">
        <v>66</v>
      </c>
      <c r="C37" s="143" t="s">
        <v>2</v>
      </c>
      <c r="D37" s="123">
        <v>16562.008733624454</v>
      </c>
      <c r="E37" s="3">
        <v>16096.069868995632</v>
      </c>
      <c r="F37" s="3">
        <v>15291.266375545851</v>
      </c>
      <c r="G37" s="3">
        <v>13131.004366812227</v>
      </c>
      <c r="H37" s="3">
        <v>10758.9519650655</v>
      </c>
      <c r="I37" s="3">
        <v>10250.655021834062</v>
      </c>
      <c r="J37" s="3">
        <v>7487.7773362445414</v>
      </c>
      <c r="K37" s="3">
        <v>7033.7368558951957</v>
      </c>
      <c r="L37" s="3">
        <v>6235.5327510917023</v>
      </c>
      <c r="M37" s="3">
        <v>6235.5327510917023</v>
      </c>
      <c r="N37" s="3">
        <v>4929.2096069869003</v>
      </c>
      <c r="O37" s="3">
        <v>4929.2096069869003</v>
      </c>
      <c r="P37" s="3">
        <v>6216.8951965065498</v>
      </c>
      <c r="Q37" s="3">
        <v>5019.855895196506</v>
      </c>
      <c r="R37" s="3">
        <v>5998.3275109170308</v>
      </c>
      <c r="S37" s="3">
        <v>4894.0524017467242</v>
      </c>
      <c r="T37" s="3">
        <v>5718.7641921397371</v>
      </c>
      <c r="U37" s="3">
        <v>6383.7860262008735</v>
      </c>
      <c r="V37" s="3">
        <v>4948.1436681222713</v>
      </c>
      <c r="W37" s="3">
        <v>3750.2656768558945</v>
      </c>
      <c r="X37" s="3">
        <v>4533.3691266375545</v>
      </c>
      <c r="Y37" s="3">
        <v>4460.2463755458512</v>
      </c>
      <c r="Z37" s="3">
        <v>4665.3060698689951</v>
      </c>
      <c r="AA37" s="110">
        <v>4206.1063755458508</v>
      </c>
      <c r="AB37" s="84"/>
    </row>
    <row r="38" spans="1:28" ht="14.25" hidden="1" customHeight="1" outlineLevel="1" thickTop="1" thickBot="1" x14ac:dyDescent="0.25">
      <c r="A38" s="359"/>
      <c r="B38" s="50" t="s">
        <v>67</v>
      </c>
      <c r="C38" s="143" t="s">
        <v>2</v>
      </c>
      <c r="D38" s="123">
        <v>3375.7296698746513</v>
      </c>
      <c r="E38" s="3">
        <v>3450.2053391956729</v>
      </c>
      <c r="F38" s="3">
        <v>3549.0917494330056</v>
      </c>
      <c r="G38" s="3">
        <v>3627.4006073820001</v>
      </c>
      <c r="H38" s="3">
        <v>3779.9563740175622</v>
      </c>
      <c r="I38" s="3">
        <v>3684.290426093602</v>
      </c>
      <c r="J38" s="3">
        <v>3679.2057628936896</v>
      </c>
      <c r="K38" s="3">
        <v>3639.5035545165883</v>
      </c>
      <c r="L38" s="3">
        <v>3498.516364521759</v>
      </c>
      <c r="M38" s="3">
        <v>3383.5212068991395</v>
      </c>
      <c r="N38" s="3">
        <v>3148.3871991547576</v>
      </c>
      <c r="O38" s="3">
        <v>2521.1652773858505</v>
      </c>
      <c r="P38" s="3">
        <v>2111.2577820252882</v>
      </c>
      <c r="Q38" s="3">
        <v>1853.899447287841</v>
      </c>
      <c r="R38" s="3">
        <v>1705.8615048472891</v>
      </c>
      <c r="S38" s="3">
        <v>1569.5156855923397</v>
      </c>
      <c r="T38" s="3">
        <v>1534.7167453226466</v>
      </c>
      <c r="U38" s="3">
        <v>1292.8048459170222</v>
      </c>
      <c r="V38" s="3">
        <v>963.15588095504609</v>
      </c>
      <c r="W38" s="3">
        <v>945.19475800019995</v>
      </c>
      <c r="X38" s="3">
        <v>954.1356394878926</v>
      </c>
      <c r="Y38" s="3">
        <v>1009.0109980632481</v>
      </c>
      <c r="Z38" s="3">
        <v>938.46067587176049</v>
      </c>
      <c r="AA38" s="110">
        <v>963.72372367417847</v>
      </c>
      <c r="AB38" s="84"/>
    </row>
    <row r="39" spans="1:28" ht="14.25" hidden="1" customHeight="1" outlineLevel="1" thickTop="1" thickBot="1" x14ac:dyDescent="0.25">
      <c r="A39" s="359"/>
      <c r="B39" s="50" t="s">
        <v>68</v>
      </c>
      <c r="C39" s="143" t="s">
        <v>2</v>
      </c>
      <c r="D39" s="123">
        <v>58.408909652331872</v>
      </c>
      <c r="E39" s="3">
        <v>60.507770689493469</v>
      </c>
      <c r="F39" s="3">
        <v>68.902528306061143</v>
      </c>
      <c r="G39" s="3">
        <v>62.546026803755453</v>
      </c>
      <c r="H39" s="3">
        <v>61.341688881572054</v>
      </c>
      <c r="I39" s="3">
        <v>52.176068675021838</v>
      </c>
      <c r="J39" s="3">
        <v>33.49550687187773</v>
      </c>
      <c r="K39" s="3">
        <v>40.14238750882096</v>
      </c>
      <c r="L39" s="3">
        <v>36.220867467161568</v>
      </c>
      <c r="M39" s="3">
        <v>38.431791557117904</v>
      </c>
      <c r="N39" s="3">
        <v>33.952948853973801</v>
      </c>
      <c r="O39" s="3">
        <v>32.661242579650654</v>
      </c>
      <c r="P39" s="3">
        <v>32.018767750218345</v>
      </c>
      <c r="Q39" s="3">
        <v>37.461740740436682</v>
      </c>
      <c r="R39" s="3">
        <v>41.791124113100437</v>
      </c>
      <c r="S39" s="3">
        <v>39.04526639056769</v>
      </c>
      <c r="T39" s="3">
        <v>33.574683555109175</v>
      </c>
      <c r="U39" s="3">
        <v>34.197081976244547</v>
      </c>
      <c r="V39" s="3">
        <v>37.547108937030565</v>
      </c>
      <c r="W39" s="3">
        <v>32.232768857467249</v>
      </c>
      <c r="X39" s="3">
        <v>40.084309259999998</v>
      </c>
      <c r="Y39" s="3">
        <v>40.762327959563322</v>
      </c>
      <c r="Z39" s="3">
        <v>39.356468030829696</v>
      </c>
      <c r="AA39" s="110">
        <v>41.384013641746719</v>
      </c>
      <c r="AB39" s="84"/>
    </row>
    <row r="40" spans="1:28" ht="14.25" hidden="1" customHeight="1" outlineLevel="1" thickTop="1" thickBot="1" x14ac:dyDescent="0.25">
      <c r="A40" s="359"/>
      <c r="B40" s="50" t="s">
        <v>70</v>
      </c>
      <c r="C40" s="143" t="s">
        <v>2</v>
      </c>
      <c r="D40" s="123">
        <v>593.5606630967892</v>
      </c>
      <c r="E40" s="3">
        <v>569.7867924983135</v>
      </c>
      <c r="F40" s="3">
        <v>546.19403491044159</v>
      </c>
      <c r="G40" s="3">
        <v>522.78239033317345</v>
      </c>
      <c r="H40" s="3">
        <v>499.55185876650904</v>
      </c>
      <c r="I40" s="3">
        <v>477.8943014052104</v>
      </c>
      <c r="J40" s="3">
        <v>492.80228660856352</v>
      </c>
      <c r="K40" s="3">
        <v>468.18122360943147</v>
      </c>
      <c r="L40" s="3">
        <v>466.34081223549828</v>
      </c>
      <c r="M40" s="3">
        <v>423.55111574891492</v>
      </c>
      <c r="N40" s="3">
        <v>411.747501</v>
      </c>
      <c r="O40" s="3">
        <v>401.43199964689705</v>
      </c>
      <c r="P40" s="3">
        <v>386.54444319749012</v>
      </c>
      <c r="Q40" s="3">
        <v>379.1782338185302</v>
      </c>
      <c r="R40" s="3">
        <v>377.77953299913202</v>
      </c>
      <c r="S40" s="3">
        <v>378.64114533936061</v>
      </c>
      <c r="T40" s="3">
        <v>375.55313803196867</v>
      </c>
      <c r="U40" s="3">
        <v>370.18539306075502</v>
      </c>
      <c r="V40" s="3">
        <v>370.58900031075501</v>
      </c>
      <c r="W40" s="3">
        <v>365.64055455084616</v>
      </c>
      <c r="X40" s="3">
        <v>366.2479762260885</v>
      </c>
      <c r="Y40" s="3">
        <v>358.02537350752408</v>
      </c>
      <c r="Z40" s="3">
        <v>357.8129322071548</v>
      </c>
      <c r="AA40" s="110">
        <v>357.46194382741697</v>
      </c>
      <c r="AB40" s="84"/>
    </row>
    <row r="41" spans="1:28" ht="14.25" customHeight="1" collapsed="1" thickTop="1" thickBot="1" x14ac:dyDescent="0.25">
      <c r="A41" s="359"/>
      <c r="B41" s="51" t="s">
        <v>64</v>
      </c>
      <c r="C41" s="144" t="s">
        <v>2</v>
      </c>
      <c r="D41" s="124">
        <f>D42+D43</f>
        <v>5536.0894711139354</v>
      </c>
      <c r="E41" s="13">
        <f t="shared" ref="E41:AA41" si="2">E42+E43</f>
        <v>5777.7617363693371</v>
      </c>
      <c r="F41" s="13">
        <f t="shared" si="2"/>
        <v>5592.7081710927914</v>
      </c>
      <c r="G41" s="13">
        <f t="shared" si="2"/>
        <v>5969.034010347259</v>
      </c>
      <c r="H41" s="13">
        <f t="shared" si="2"/>
        <v>5146.0414304446731</v>
      </c>
      <c r="I41" s="13">
        <f t="shared" si="2"/>
        <v>5573.0454228491826</v>
      </c>
      <c r="J41" s="13">
        <f t="shared" si="2"/>
        <v>7575.8907007454609</v>
      </c>
      <c r="K41" s="13">
        <f t="shared" si="2"/>
        <v>6764.9003735333772</v>
      </c>
      <c r="L41" s="13">
        <f t="shared" si="2"/>
        <v>7109.4983381065194</v>
      </c>
      <c r="M41" s="13">
        <f t="shared" si="2"/>
        <v>7668.3063024727762</v>
      </c>
      <c r="N41" s="13">
        <f t="shared" si="2"/>
        <v>7814.9661394091163</v>
      </c>
      <c r="O41" s="13">
        <f t="shared" si="2"/>
        <v>7806.8093712317004</v>
      </c>
      <c r="P41" s="13">
        <f t="shared" si="2"/>
        <v>8031.129102570696</v>
      </c>
      <c r="Q41" s="13">
        <f t="shared" si="2"/>
        <v>7915.8898610768956</v>
      </c>
      <c r="R41" s="13">
        <f t="shared" si="2"/>
        <v>8303.2765336818538</v>
      </c>
      <c r="S41" s="13">
        <f t="shared" si="2"/>
        <v>8193.6066604382977</v>
      </c>
      <c r="T41" s="13">
        <f t="shared" si="2"/>
        <v>8111.7371167362244</v>
      </c>
      <c r="U41" s="13">
        <f t="shared" si="2"/>
        <v>8180.1948947157134</v>
      </c>
      <c r="V41" s="13">
        <f t="shared" si="2"/>
        <v>8481.8215688195814</v>
      </c>
      <c r="W41" s="13">
        <f t="shared" si="2"/>
        <v>8619.9931787292717</v>
      </c>
      <c r="X41" s="13">
        <f t="shared" si="2"/>
        <v>8535.0928250389552</v>
      </c>
      <c r="Y41" s="13">
        <f t="shared" si="2"/>
        <v>9086.8907830733406</v>
      </c>
      <c r="Z41" s="13">
        <f t="shared" si="2"/>
        <v>8964.6963128370098</v>
      </c>
      <c r="AA41" s="13">
        <f t="shared" si="2"/>
        <v>8569.2404317422606</v>
      </c>
      <c r="AB41" s="85"/>
    </row>
    <row r="42" spans="1:28" ht="14.25" hidden="1" customHeight="1" outlineLevel="1" thickTop="1" thickBot="1" x14ac:dyDescent="0.25">
      <c r="A42" s="359"/>
      <c r="B42" s="50" t="s">
        <v>71</v>
      </c>
      <c r="C42" s="143" t="s">
        <v>2</v>
      </c>
      <c r="D42" s="123">
        <v>658.64815993710954</v>
      </c>
      <c r="E42" s="3">
        <v>908.15137106001066</v>
      </c>
      <c r="F42" s="3">
        <v>861.91104644981419</v>
      </c>
      <c r="G42" s="3">
        <v>1208.4921941368373</v>
      </c>
      <c r="H42" s="3">
        <v>822.03692430057367</v>
      </c>
      <c r="I42" s="3">
        <v>931.25058458188221</v>
      </c>
      <c r="J42" s="3">
        <v>934.31957155712621</v>
      </c>
      <c r="K42" s="3">
        <v>661.44422618961789</v>
      </c>
      <c r="L42" s="3">
        <v>1000.4024085811699</v>
      </c>
      <c r="M42" s="3">
        <v>771.25878877468483</v>
      </c>
      <c r="N42" s="3">
        <v>1271.5245442746871</v>
      </c>
      <c r="O42" s="3">
        <v>841.99226478758339</v>
      </c>
      <c r="P42" s="3">
        <v>1006.6373818201787</v>
      </c>
      <c r="Q42" s="3">
        <v>941.45420915591717</v>
      </c>
      <c r="R42" s="3">
        <v>1297.5860603034737</v>
      </c>
      <c r="S42" s="3">
        <v>1168.6567282287726</v>
      </c>
      <c r="T42" s="3">
        <v>1096.1510258025621</v>
      </c>
      <c r="U42" s="3">
        <v>1058.022541903458</v>
      </c>
      <c r="V42" s="3">
        <v>1370.2988397711738</v>
      </c>
      <c r="W42" s="3">
        <v>1285.2992656512231</v>
      </c>
      <c r="X42" s="3">
        <v>1074.7801700061127</v>
      </c>
      <c r="Y42" s="3">
        <v>1550.90690834933</v>
      </c>
      <c r="Z42" s="3">
        <v>1447.7390054727368</v>
      </c>
      <c r="AA42" s="110">
        <v>1115.3270954307848</v>
      </c>
      <c r="AB42" s="84"/>
    </row>
    <row r="43" spans="1:28" ht="14.25" hidden="1" customHeight="1" outlineLevel="1" thickTop="1" thickBot="1" x14ac:dyDescent="0.25">
      <c r="A43" s="359"/>
      <c r="B43" s="50" t="s">
        <v>72</v>
      </c>
      <c r="C43" s="143" t="s">
        <v>2</v>
      </c>
      <c r="D43" s="123">
        <v>4877.4413111768263</v>
      </c>
      <c r="E43" s="3">
        <v>4869.6103653093269</v>
      </c>
      <c r="F43" s="3">
        <v>4730.797124642977</v>
      </c>
      <c r="G43" s="3">
        <v>4760.5418162104215</v>
      </c>
      <c r="H43" s="3">
        <v>4324.0045061440997</v>
      </c>
      <c r="I43" s="3">
        <v>4641.7948382673003</v>
      </c>
      <c r="J43" s="3">
        <v>6641.5711291883345</v>
      </c>
      <c r="K43" s="3">
        <v>6103.4561473437589</v>
      </c>
      <c r="L43" s="3">
        <v>6109.0959295253497</v>
      </c>
      <c r="M43" s="3">
        <v>6897.0475136980913</v>
      </c>
      <c r="N43" s="3">
        <v>6543.441595134429</v>
      </c>
      <c r="O43" s="3">
        <v>6964.8171064441167</v>
      </c>
      <c r="P43" s="3">
        <v>7024.4917207505177</v>
      </c>
      <c r="Q43" s="3">
        <v>6974.4356519209787</v>
      </c>
      <c r="R43" s="3">
        <v>7005.6904733783795</v>
      </c>
      <c r="S43" s="3">
        <v>7024.9499322095244</v>
      </c>
      <c r="T43" s="3">
        <v>7015.5860909336625</v>
      </c>
      <c r="U43" s="3">
        <v>7122.1723528122557</v>
      </c>
      <c r="V43" s="3">
        <v>7111.5227290484072</v>
      </c>
      <c r="W43" s="3">
        <v>7334.6939130780493</v>
      </c>
      <c r="X43" s="3">
        <v>7460.3126550328416</v>
      </c>
      <c r="Y43" s="3">
        <v>7535.9838747240101</v>
      </c>
      <c r="Z43" s="3">
        <v>7516.9573073642723</v>
      </c>
      <c r="AA43" s="110">
        <v>7453.9133363114752</v>
      </c>
      <c r="AB43" s="84"/>
    </row>
    <row r="44" spans="1:28" ht="14.25" customHeight="1" collapsed="1" thickTop="1" thickBot="1" x14ac:dyDescent="0.25">
      <c r="A44" s="359"/>
      <c r="B44" s="52" t="s">
        <v>104</v>
      </c>
      <c r="C44" s="145" t="s">
        <v>39</v>
      </c>
      <c r="D44" s="125">
        <f t="shared" ref="D44:AA44" si="3">D41/D35*100</f>
        <v>21.332902011513021</v>
      </c>
      <c r="E44" s="2">
        <f t="shared" si="3"/>
        <v>22.022493786679807</v>
      </c>
      <c r="F44" s="2">
        <f t="shared" si="3"/>
        <v>22.158031443796073</v>
      </c>
      <c r="G44" s="2">
        <f t="shared" si="3"/>
        <v>26.056997053304688</v>
      </c>
      <c r="H44" s="2">
        <f t="shared" si="3"/>
        <v>25.129447606058815</v>
      </c>
      <c r="I44" s="2">
        <f t="shared" si="3"/>
        <v>27.172557539652288</v>
      </c>
      <c r="J44" s="2">
        <f t="shared" si="3"/>
        <v>43.916025955934636</v>
      </c>
      <c r="K44" s="2">
        <f t="shared" si="3"/>
        <v>39.392407460763089</v>
      </c>
      <c r="L44" s="2">
        <f t="shared" si="3"/>
        <v>43.238831572426463</v>
      </c>
      <c r="M44" s="2">
        <f t="shared" si="3"/>
        <v>47.256192714126001</v>
      </c>
      <c r="N44" s="2">
        <f t="shared" si="3"/>
        <v>49.826335610671244</v>
      </c>
      <c r="O44" s="2">
        <f t="shared" si="3"/>
        <v>52.713262365314264</v>
      </c>
      <c r="P44" s="2">
        <f t="shared" si="3"/>
        <v>50.780292679877924</v>
      </c>
      <c r="Q44" s="2">
        <f t="shared" si="3"/>
        <v>54.565885183170835</v>
      </c>
      <c r="R44" s="2">
        <f t="shared" si="3"/>
        <v>53.356867081292314</v>
      </c>
      <c r="S44" s="2">
        <f t="shared" si="3"/>
        <v>61.582170523491364</v>
      </c>
      <c r="T44" s="2">
        <f t="shared" si="3"/>
        <v>55.997565726962428</v>
      </c>
      <c r="U44" s="2">
        <f t="shared" si="3"/>
        <v>52.302997760224144</v>
      </c>
      <c r="V44" s="2">
        <f t="shared" si="3"/>
        <v>59.54324778174729</v>
      </c>
      <c r="W44" s="2">
        <f t="shared" si="3"/>
        <v>67.135626750395545</v>
      </c>
      <c r="X44" s="2">
        <f t="shared" si="3"/>
        <v>56.996813569438473</v>
      </c>
      <c r="Y44" s="2">
        <f t="shared" si="3"/>
        <v>62.224069993484463</v>
      </c>
      <c r="Z44" s="2">
        <f t="shared" si="3"/>
        <v>61.59830947458029</v>
      </c>
      <c r="AA44" s="2">
        <f t="shared" si="3"/>
        <v>56.139323817548068</v>
      </c>
      <c r="AB44" s="86"/>
    </row>
    <row r="45" spans="1:28" ht="20.25" thickTop="1" thickBot="1" x14ac:dyDescent="0.3">
      <c r="A45" s="368" t="s">
        <v>43</v>
      </c>
      <c r="B45" s="4" t="s">
        <v>80</v>
      </c>
      <c r="C45" s="146"/>
      <c r="D45" s="5"/>
      <c r="E45" s="5"/>
      <c r="F45" s="5"/>
      <c r="G45" s="5"/>
      <c r="H45" s="5"/>
      <c r="I45" s="5"/>
      <c r="J45" s="5"/>
      <c r="K45" s="5"/>
      <c r="L45" s="5"/>
      <c r="M45" s="5"/>
      <c r="N45" s="5"/>
      <c r="O45" s="5"/>
      <c r="P45" s="5"/>
      <c r="Q45" s="5"/>
      <c r="R45" s="5"/>
      <c r="S45" s="5"/>
      <c r="T45" s="5"/>
      <c r="U45" s="5"/>
      <c r="V45" s="5"/>
      <c r="W45" s="5"/>
      <c r="X45" s="5"/>
      <c r="Y45" s="5"/>
      <c r="Z45" s="5"/>
      <c r="AA45" s="5"/>
      <c r="AB45" s="87"/>
    </row>
    <row r="46" spans="1:28" ht="16.5" customHeight="1" thickTop="1" thickBot="1" x14ac:dyDescent="0.3">
      <c r="A46" s="368"/>
      <c r="B46" s="53" t="s">
        <v>59</v>
      </c>
      <c r="C46" s="147" t="s">
        <v>95</v>
      </c>
      <c r="D46" s="217">
        <v>8.7999999999999989</v>
      </c>
      <c r="E46" s="217">
        <v>8.6</v>
      </c>
      <c r="F46" s="217">
        <v>8.6</v>
      </c>
      <c r="G46" s="217">
        <v>8.5</v>
      </c>
      <c r="H46" s="217">
        <v>8.5</v>
      </c>
      <c r="I46" s="217">
        <v>8.3999999999999986</v>
      </c>
      <c r="J46" s="217">
        <v>8.3000000000000007</v>
      </c>
      <c r="K46" s="217">
        <v>8</v>
      </c>
      <c r="L46" s="217">
        <v>8</v>
      </c>
      <c r="M46" s="217">
        <v>7.8999999999999995</v>
      </c>
      <c r="N46" s="217">
        <v>7.8999999999999995</v>
      </c>
      <c r="O46" s="217">
        <v>8.1</v>
      </c>
      <c r="P46" s="217">
        <v>8.1</v>
      </c>
      <c r="Q46" s="217">
        <v>7.8999999999999995</v>
      </c>
      <c r="R46" s="217">
        <v>7.8</v>
      </c>
      <c r="S46" s="217">
        <v>7.8</v>
      </c>
      <c r="T46" s="217">
        <v>7.8</v>
      </c>
      <c r="U46" s="217">
        <v>7.8999999999999995</v>
      </c>
      <c r="V46" s="217">
        <v>8.1999999999999993</v>
      </c>
      <c r="W46" s="217">
        <v>7.9999999999999991</v>
      </c>
      <c r="X46" s="217">
        <v>8.1</v>
      </c>
      <c r="Y46" s="217">
        <v>7.9</v>
      </c>
      <c r="Z46" s="217">
        <v>7.8000000000000007</v>
      </c>
      <c r="AA46" s="217">
        <v>7.6000000000000014</v>
      </c>
      <c r="AB46" s="116"/>
    </row>
    <row r="47" spans="1:28" ht="17.25" hidden="1" outlineLevel="1" thickTop="1" thickBot="1" x14ac:dyDescent="0.35">
      <c r="A47" s="368"/>
      <c r="B47" s="55" t="s">
        <v>100</v>
      </c>
      <c r="C47" s="120" t="s">
        <v>97</v>
      </c>
      <c r="D47" s="215">
        <v>3.5</v>
      </c>
      <c r="E47" s="215">
        <v>3.5</v>
      </c>
      <c r="F47" s="215">
        <v>3.4</v>
      </c>
      <c r="G47" s="215">
        <v>3.4</v>
      </c>
      <c r="H47" s="215">
        <v>3.4</v>
      </c>
      <c r="I47" s="215">
        <v>3.4</v>
      </c>
      <c r="J47" s="215">
        <v>3.4</v>
      </c>
      <c r="K47" s="215">
        <v>3.3</v>
      </c>
      <c r="L47" s="215">
        <v>3.3</v>
      </c>
      <c r="M47" s="215">
        <v>3.3</v>
      </c>
      <c r="N47" s="215">
        <v>3.3</v>
      </c>
      <c r="O47" s="215">
        <v>3.3</v>
      </c>
      <c r="P47" s="215">
        <v>3.3</v>
      </c>
      <c r="Q47" s="215">
        <v>3.2</v>
      </c>
      <c r="R47" s="215">
        <v>3.2</v>
      </c>
      <c r="S47" s="215">
        <v>3.2</v>
      </c>
      <c r="T47" s="215">
        <v>3.2</v>
      </c>
      <c r="U47" s="215">
        <v>3.3</v>
      </c>
      <c r="V47" s="215">
        <v>3.4</v>
      </c>
      <c r="W47" s="215">
        <v>3.3</v>
      </c>
      <c r="X47" s="215">
        <v>3.3</v>
      </c>
      <c r="Y47" s="215">
        <v>3.3</v>
      </c>
      <c r="Z47" s="215">
        <v>3.3</v>
      </c>
      <c r="AA47" s="218">
        <v>3.2</v>
      </c>
      <c r="AB47" s="117"/>
    </row>
    <row r="48" spans="1:28" ht="17.25" hidden="1" outlineLevel="1" thickTop="1" thickBot="1" x14ac:dyDescent="0.35">
      <c r="A48" s="368"/>
      <c r="B48" s="55" t="s">
        <v>106</v>
      </c>
      <c r="C48" s="120" t="s">
        <v>97</v>
      </c>
      <c r="D48" s="215">
        <v>1.3</v>
      </c>
      <c r="E48" s="215">
        <v>1.2</v>
      </c>
      <c r="F48" s="215">
        <v>1.2</v>
      </c>
      <c r="G48" s="215">
        <v>1.2</v>
      </c>
      <c r="H48" s="215">
        <v>1.2</v>
      </c>
      <c r="I48" s="215">
        <v>1.2</v>
      </c>
      <c r="J48" s="215">
        <v>1.2</v>
      </c>
      <c r="K48" s="215">
        <v>1.1000000000000001</v>
      </c>
      <c r="L48" s="215">
        <v>1.1000000000000001</v>
      </c>
      <c r="M48" s="215">
        <v>1.1000000000000001</v>
      </c>
      <c r="N48" s="215">
        <v>1.1000000000000001</v>
      </c>
      <c r="O48" s="215">
        <v>1.1000000000000001</v>
      </c>
      <c r="P48" s="215">
        <v>1.1000000000000001</v>
      </c>
      <c r="Q48" s="215">
        <v>1.1000000000000001</v>
      </c>
      <c r="R48" s="215">
        <v>1.1000000000000001</v>
      </c>
      <c r="S48" s="215">
        <v>1.1000000000000001</v>
      </c>
      <c r="T48" s="215">
        <v>1.1000000000000001</v>
      </c>
      <c r="U48" s="215">
        <v>1.1000000000000001</v>
      </c>
      <c r="V48" s="215">
        <v>1.2</v>
      </c>
      <c r="W48" s="215">
        <v>1.2</v>
      </c>
      <c r="X48" s="215">
        <v>1.2</v>
      </c>
      <c r="Y48" s="215">
        <v>1.2</v>
      </c>
      <c r="Z48" s="215">
        <v>1.1000000000000001</v>
      </c>
      <c r="AA48" s="218">
        <v>1.1000000000000001</v>
      </c>
      <c r="AB48" s="117"/>
    </row>
    <row r="49" spans="1:28" ht="17.25" hidden="1" outlineLevel="1" thickTop="1" thickBot="1" x14ac:dyDescent="0.35">
      <c r="A49" s="368"/>
      <c r="B49" s="55" t="s">
        <v>107</v>
      </c>
      <c r="C49" s="120" t="s">
        <v>97</v>
      </c>
      <c r="D49" s="215">
        <v>1.9</v>
      </c>
      <c r="E49" s="215">
        <v>1.9</v>
      </c>
      <c r="F49" s="215">
        <v>1.9</v>
      </c>
      <c r="G49" s="215">
        <v>1.8</v>
      </c>
      <c r="H49" s="215">
        <v>1.8</v>
      </c>
      <c r="I49" s="215">
        <v>1.8</v>
      </c>
      <c r="J49" s="215">
        <v>1.7</v>
      </c>
      <c r="K49" s="215">
        <v>1.7</v>
      </c>
      <c r="L49" s="215">
        <v>1.7</v>
      </c>
      <c r="M49" s="215">
        <v>1.6</v>
      </c>
      <c r="N49" s="215">
        <v>1.6</v>
      </c>
      <c r="O49" s="215">
        <v>1.7</v>
      </c>
      <c r="P49" s="215">
        <v>1.6</v>
      </c>
      <c r="Q49" s="215">
        <v>1.6</v>
      </c>
      <c r="R49" s="215">
        <v>1.6</v>
      </c>
      <c r="S49" s="215">
        <v>1.6</v>
      </c>
      <c r="T49" s="215">
        <v>1.6</v>
      </c>
      <c r="U49" s="215">
        <v>1.6</v>
      </c>
      <c r="V49" s="215">
        <v>1.6</v>
      </c>
      <c r="W49" s="215">
        <v>1.6</v>
      </c>
      <c r="X49" s="215">
        <v>1.6</v>
      </c>
      <c r="Y49" s="215">
        <v>1.6</v>
      </c>
      <c r="Z49" s="215">
        <v>1.6</v>
      </c>
      <c r="AA49" s="218">
        <v>1.5</v>
      </c>
      <c r="AB49" s="117"/>
    </row>
    <row r="50" spans="1:28" ht="17.25" hidden="1" outlineLevel="1" thickTop="1" thickBot="1" x14ac:dyDescent="0.35">
      <c r="A50" s="368"/>
      <c r="B50" s="55" t="s">
        <v>108</v>
      </c>
      <c r="C50" s="120" t="s">
        <v>97</v>
      </c>
      <c r="D50" s="215">
        <v>0.8</v>
      </c>
      <c r="E50" s="215">
        <v>0.8</v>
      </c>
      <c r="F50" s="215">
        <v>0.8</v>
      </c>
      <c r="G50" s="215">
        <v>0.8</v>
      </c>
      <c r="H50" s="215">
        <v>0.8</v>
      </c>
      <c r="I50" s="215">
        <v>0.8</v>
      </c>
      <c r="J50" s="215">
        <v>0.8</v>
      </c>
      <c r="K50" s="215">
        <v>0.8</v>
      </c>
      <c r="L50" s="215">
        <v>0.8</v>
      </c>
      <c r="M50" s="215">
        <v>0.8</v>
      </c>
      <c r="N50" s="215">
        <v>0.8</v>
      </c>
      <c r="O50" s="215">
        <v>0.8</v>
      </c>
      <c r="P50" s="215">
        <v>0.9</v>
      </c>
      <c r="Q50" s="215">
        <v>0.8</v>
      </c>
      <c r="R50" s="215">
        <v>0.8</v>
      </c>
      <c r="S50" s="215">
        <v>0.8</v>
      </c>
      <c r="T50" s="215">
        <v>0.8</v>
      </c>
      <c r="U50" s="215">
        <v>0.8</v>
      </c>
      <c r="V50" s="215">
        <v>0.8</v>
      </c>
      <c r="W50" s="215">
        <v>0.8</v>
      </c>
      <c r="X50" s="215">
        <v>0.8</v>
      </c>
      <c r="Y50" s="215">
        <v>0.7</v>
      </c>
      <c r="Z50" s="215">
        <v>0.7</v>
      </c>
      <c r="AA50" s="218">
        <v>0.7</v>
      </c>
      <c r="AB50" s="117"/>
    </row>
    <row r="51" spans="1:28" ht="17.25" hidden="1" outlineLevel="1" thickTop="1" thickBot="1" x14ac:dyDescent="0.35">
      <c r="A51" s="368"/>
      <c r="B51" s="54" t="s">
        <v>28</v>
      </c>
      <c r="C51" s="120" t="s">
        <v>97</v>
      </c>
      <c r="D51" s="216">
        <v>0.7</v>
      </c>
      <c r="E51" s="216">
        <v>0.7</v>
      </c>
      <c r="F51" s="216">
        <v>0.7</v>
      </c>
      <c r="G51" s="216">
        <v>0.7</v>
      </c>
      <c r="H51" s="216">
        <v>0.7</v>
      </c>
      <c r="I51" s="216">
        <v>0.7</v>
      </c>
      <c r="J51" s="216">
        <v>0.7</v>
      </c>
      <c r="K51" s="216">
        <v>0.6</v>
      </c>
      <c r="L51" s="216">
        <v>0.6</v>
      </c>
      <c r="M51" s="216">
        <v>0.6</v>
      </c>
      <c r="N51" s="216">
        <v>0.6</v>
      </c>
      <c r="O51" s="216">
        <v>0.6</v>
      </c>
      <c r="P51" s="216">
        <v>0.6</v>
      </c>
      <c r="Q51" s="216">
        <v>0.6</v>
      </c>
      <c r="R51" s="216">
        <v>0.5</v>
      </c>
      <c r="S51" s="216">
        <v>0.5</v>
      </c>
      <c r="T51" s="216">
        <v>0.5</v>
      </c>
      <c r="U51" s="216">
        <v>0.5</v>
      </c>
      <c r="V51" s="216">
        <v>0.5</v>
      </c>
      <c r="W51" s="216">
        <v>0.5</v>
      </c>
      <c r="X51" s="216">
        <v>0.5</v>
      </c>
      <c r="Y51" s="216">
        <v>0.4</v>
      </c>
      <c r="Z51" s="216">
        <v>0.4</v>
      </c>
      <c r="AA51" s="218">
        <v>0.4</v>
      </c>
      <c r="AB51" s="118"/>
    </row>
    <row r="52" spans="1:28" ht="17.25" hidden="1" outlineLevel="1" thickTop="1" thickBot="1" x14ac:dyDescent="0.35">
      <c r="A52" s="368"/>
      <c r="B52" s="54" t="s">
        <v>101</v>
      </c>
      <c r="C52" s="120" t="s">
        <v>97</v>
      </c>
      <c r="D52" s="216">
        <v>0.6</v>
      </c>
      <c r="E52" s="216">
        <v>0.5</v>
      </c>
      <c r="F52" s="216">
        <v>0.6</v>
      </c>
      <c r="G52" s="216">
        <v>0.6</v>
      </c>
      <c r="H52" s="216">
        <v>0.6</v>
      </c>
      <c r="I52" s="216">
        <v>0.5</v>
      </c>
      <c r="J52" s="216">
        <v>0.5</v>
      </c>
      <c r="K52" s="216">
        <v>0.5</v>
      </c>
      <c r="L52" s="216">
        <v>0.5</v>
      </c>
      <c r="M52" s="216">
        <v>0.5</v>
      </c>
      <c r="N52" s="216">
        <v>0.5</v>
      </c>
      <c r="O52" s="216">
        <v>0.6</v>
      </c>
      <c r="P52" s="216">
        <v>0.6</v>
      </c>
      <c r="Q52" s="216">
        <v>0.6</v>
      </c>
      <c r="R52" s="216">
        <v>0.6</v>
      </c>
      <c r="S52" s="216">
        <v>0.6</v>
      </c>
      <c r="T52" s="216">
        <v>0.6</v>
      </c>
      <c r="U52" s="216">
        <v>0.6</v>
      </c>
      <c r="V52" s="216">
        <v>0.7</v>
      </c>
      <c r="W52" s="216">
        <v>0.6</v>
      </c>
      <c r="X52" s="216">
        <v>0.7</v>
      </c>
      <c r="Y52" s="216">
        <v>0.7</v>
      </c>
      <c r="Z52" s="216">
        <v>0.7</v>
      </c>
      <c r="AA52" s="218">
        <v>0.7</v>
      </c>
      <c r="AB52" s="118"/>
    </row>
    <row r="53" spans="1:28" ht="20.25" collapsed="1" thickTop="1" thickBot="1" x14ac:dyDescent="0.3">
      <c r="A53" s="368"/>
      <c r="B53" s="6" t="s">
        <v>128</v>
      </c>
      <c r="C53" s="148"/>
      <c r="D53" s="7"/>
      <c r="E53" s="7"/>
      <c r="F53" s="7"/>
      <c r="G53" s="7"/>
      <c r="H53" s="7"/>
      <c r="I53" s="7"/>
      <c r="J53" s="7"/>
      <c r="K53" s="7"/>
      <c r="L53" s="7"/>
      <c r="M53" s="7"/>
      <c r="N53" s="7"/>
      <c r="O53" s="7"/>
      <c r="P53" s="7"/>
      <c r="Q53" s="7"/>
      <c r="R53" s="7"/>
      <c r="S53" s="7"/>
      <c r="T53" s="7"/>
      <c r="U53" s="7"/>
      <c r="V53" s="7"/>
      <c r="W53" s="7"/>
      <c r="X53" s="7"/>
      <c r="Y53" s="7"/>
      <c r="Z53" s="7"/>
      <c r="AA53" s="111"/>
      <c r="AB53" s="88"/>
    </row>
    <row r="54" spans="1:28" ht="15.75" customHeight="1" thickTop="1" thickBot="1" x14ac:dyDescent="0.25">
      <c r="A54" s="368"/>
      <c r="B54" s="56" t="s">
        <v>132</v>
      </c>
      <c r="C54" s="149" t="s">
        <v>87</v>
      </c>
      <c r="D54" s="254">
        <v>50951.199999999997</v>
      </c>
      <c r="E54" s="254">
        <v>51038.899999999994</v>
      </c>
      <c r="F54" s="254">
        <v>50879</v>
      </c>
      <c r="G54" s="254">
        <v>50290.1</v>
      </c>
      <c r="H54" s="254">
        <v>49306.1</v>
      </c>
      <c r="I54" s="254">
        <v>49003.299999999996</v>
      </c>
      <c r="J54" s="254">
        <v>48602.899999999994</v>
      </c>
      <c r="K54" s="254">
        <v>48073.5</v>
      </c>
      <c r="L54" s="254">
        <v>48324.799999999996</v>
      </c>
      <c r="M54" s="254">
        <v>48033.100000000006</v>
      </c>
      <c r="N54" s="254">
        <v>48263.199999999997</v>
      </c>
      <c r="O54" s="254">
        <v>49482.100000000006</v>
      </c>
      <c r="P54" s="254">
        <v>51276.2</v>
      </c>
      <c r="Q54" s="254">
        <v>52414.5</v>
      </c>
      <c r="R54" s="254">
        <v>51201.900000000009</v>
      </c>
      <c r="S54" s="254">
        <v>50697.400000000009</v>
      </c>
      <c r="T54" s="254">
        <v>53412.899999999994</v>
      </c>
      <c r="U54" s="254">
        <v>54870.100000000006</v>
      </c>
      <c r="V54" s="254">
        <v>54286.399999999994</v>
      </c>
      <c r="W54" s="254">
        <v>53661.100000000006</v>
      </c>
      <c r="X54" s="254">
        <v>54791.599999999991</v>
      </c>
      <c r="Y54" s="254">
        <v>54650.9</v>
      </c>
      <c r="Z54" s="254">
        <v>53596.1</v>
      </c>
      <c r="AA54" s="254">
        <v>53873.200000000012</v>
      </c>
      <c r="AB54" s="89"/>
    </row>
    <row r="55" spans="1:28" ht="15.75" customHeight="1" thickTop="1" thickBot="1" x14ac:dyDescent="0.25">
      <c r="A55" s="368"/>
      <c r="B55" s="57" t="s">
        <v>127</v>
      </c>
      <c r="C55" s="150" t="s">
        <v>87</v>
      </c>
      <c r="D55" s="255">
        <v>34833.699999999997</v>
      </c>
      <c r="E55" s="255">
        <v>34762.6</v>
      </c>
      <c r="F55" s="255">
        <v>34566.400000000001</v>
      </c>
      <c r="G55" s="255">
        <v>33916.1</v>
      </c>
      <c r="H55" s="255">
        <v>33187</v>
      </c>
      <c r="I55" s="255">
        <v>32961.199999999997</v>
      </c>
      <c r="J55" s="255">
        <v>32602.399999999998</v>
      </c>
      <c r="K55" s="255">
        <v>31913.9</v>
      </c>
      <c r="L55" s="255">
        <v>32068.299999999996</v>
      </c>
      <c r="M55" s="255">
        <v>31888.600000000002</v>
      </c>
      <c r="N55" s="255">
        <v>32346.1</v>
      </c>
      <c r="O55" s="255">
        <v>32937.4</v>
      </c>
      <c r="P55" s="255">
        <v>34100</v>
      </c>
      <c r="Q55" s="255">
        <v>35909.1</v>
      </c>
      <c r="R55" s="255">
        <v>34641.900000000009</v>
      </c>
      <c r="S55" s="255">
        <v>33949.200000000004</v>
      </c>
      <c r="T55" s="255">
        <v>36413.199999999997</v>
      </c>
      <c r="U55" s="255">
        <v>38508.100000000006</v>
      </c>
      <c r="V55" s="255">
        <v>37629.699999999997</v>
      </c>
      <c r="W55" s="255">
        <v>36914.9</v>
      </c>
      <c r="X55" s="255">
        <v>38020.799999999996</v>
      </c>
      <c r="Y55" s="255">
        <v>38646</v>
      </c>
      <c r="Z55" s="255">
        <v>37303.599999999999</v>
      </c>
      <c r="AA55" s="255">
        <v>37568.900000000009</v>
      </c>
      <c r="AB55" s="90"/>
    </row>
    <row r="56" spans="1:28" ht="15.75" hidden="1" customHeight="1" outlineLevel="1" thickTop="1" thickBot="1" x14ac:dyDescent="0.25">
      <c r="A56" s="368"/>
      <c r="B56" s="8" t="s">
        <v>21</v>
      </c>
      <c r="C56" s="151" t="s">
        <v>93</v>
      </c>
      <c r="D56" s="253">
        <v>4501.8999999999996</v>
      </c>
      <c r="E56" s="253">
        <v>4581.7</v>
      </c>
      <c r="F56" s="253">
        <v>4597.7</v>
      </c>
      <c r="G56" s="253">
        <v>4600.8</v>
      </c>
      <c r="H56" s="253">
        <v>4519.6000000000004</v>
      </c>
      <c r="I56" s="253">
        <v>4507.2</v>
      </c>
      <c r="J56" s="253">
        <v>4522.2</v>
      </c>
      <c r="K56" s="253">
        <v>4580.3999999999996</v>
      </c>
      <c r="L56" s="253">
        <v>4586.6000000000004</v>
      </c>
      <c r="M56" s="253">
        <v>4572.7</v>
      </c>
      <c r="N56" s="253">
        <v>4575.6000000000004</v>
      </c>
      <c r="O56" s="253">
        <v>4740.6000000000004</v>
      </c>
      <c r="P56" s="253">
        <v>4864.5</v>
      </c>
      <c r="Q56" s="253">
        <v>4722</v>
      </c>
      <c r="R56" s="253">
        <v>4748.3</v>
      </c>
      <c r="S56" s="253">
        <v>4785.8</v>
      </c>
      <c r="T56" s="253">
        <v>4858.5</v>
      </c>
      <c r="U56" s="253">
        <v>4655.7</v>
      </c>
      <c r="V56" s="253">
        <v>4715.7</v>
      </c>
      <c r="W56" s="253">
        <v>4725.5</v>
      </c>
      <c r="X56" s="253">
        <v>4719.8999999999996</v>
      </c>
      <c r="Y56" s="253">
        <v>4548.2</v>
      </c>
      <c r="Z56" s="253">
        <v>4587.3999999999996</v>
      </c>
      <c r="AA56" s="257">
        <v>4613.3</v>
      </c>
      <c r="AB56" s="91"/>
    </row>
    <row r="57" spans="1:28" ht="15.75" hidden="1" customHeight="1" outlineLevel="1" thickTop="1" thickBot="1" x14ac:dyDescent="0.25">
      <c r="A57" s="368"/>
      <c r="B57" s="8" t="s">
        <v>22</v>
      </c>
      <c r="C57" s="151" t="s">
        <v>93</v>
      </c>
      <c r="D57" s="253">
        <v>12101.5</v>
      </c>
      <c r="E57" s="253">
        <v>11939.8</v>
      </c>
      <c r="F57" s="253">
        <v>11776.3</v>
      </c>
      <c r="G57" s="253">
        <v>11611.4</v>
      </c>
      <c r="H57" s="253">
        <v>11445.1</v>
      </c>
      <c r="I57" s="253">
        <v>11277.3</v>
      </c>
      <c r="J57" s="253">
        <v>11108.6</v>
      </c>
      <c r="K57" s="253">
        <v>10985.1</v>
      </c>
      <c r="L57" s="253">
        <v>11111.9</v>
      </c>
      <c r="M57" s="253">
        <v>10940.7</v>
      </c>
      <c r="N57" s="253">
        <v>10988.7</v>
      </c>
      <c r="O57" s="253">
        <v>11126.5</v>
      </c>
      <c r="P57" s="253">
        <v>11116.5</v>
      </c>
      <c r="Q57" s="253">
        <v>11005.3</v>
      </c>
      <c r="R57" s="253">
        <v>11056.6</v>
      </c>
      <c r="S57" s="253">
        <v>11256</v>
      </c>
      <c r="T57" s="253">
        <v>11201.4</v>
      </c>
      <c r="U57" s="253">
        <v>11172.2</v>
      </c>
      <c r="V57" s="253">
        <v>11262.5</v>
      </c>
      <c r="W57" s="253">
        <v>11247.5</v>
      </c>
      <c r="X57" s="253">
        <v>11253.3</v>
      </c>
      <c r="Y57" s="253">
        <v>11236.7</v>
      </c>
      <c r="Z57" s="253">
        <v>11193.5</v>
      </c>
      <c r="AA57" s="257">
        <v>11042.6</v>
      </c>
      <c r="AB57" s="91"/>
    </row>
    <row r="58" spans="1:28" ht="15.75" hidden="1" customHeight="1" outlineLevel="1" thickTop="1" thickBot="1" x14ac:dyDescent="0.25">
      <c r="A58" s="368"/>
      <c r="B58" s="8" t="s">
        <v>129</v>
      </c>
      <c r="C58" s="151" t="s">
        <v>93</v>
      </c>
      <c r="D58" s="253">
        <v>7903</v>
      </c>
      <c r="E58" s="253">
        <v>7969.7</v>
      </c>
      <c r="F58" s="253">
        <v>8029.2</v>
      </c>
      <c r="G58" s="253">
        <v>8081.4</v>
      </c>
      <c r="H58" s="253">
        <v>8126.4</v>
      </c>
      <c r="I58" s="253">
        <v>8164.1</v>
      </c>
      <c r="J58" s="253">
        <v>8502</v>
      </c>
      <c r="K58" s="253">
        <v>8530.9</v>
      </c>
      <c r="L58" s="253">
        <v>8552.2999999999993</v>
      </c>
      <c r="M58" s="253">
        <v>8566.2999999999993</v>
      </c>
      <c r="N58" s="253">
        <v>8572.7000000000007</v>
      </c>
      <c r="O58" s="253">
        <v>8571.6</v>
      </c>
      <c r="P58" s="253">
        <v>8563.1</v>
      </c>
      <c r="Q58" s="253">
        <v>8919.9</v>
      </c>
      <c r="R58" s="253">
        <v>8883</v>
      </c>
      <c r="S58" s="253">
        <v>8838</v>
      </c>
      <c r="T58" s="253">
        <v>10560.8</v>
      </c>
      <c r="U58" s="253">
        <v>10475.6</v>
      </c>
      <c r="V58" s="253">
        <v>10380</v>
      </c>
      <c r="W58" s="253">
        <v>10274</v>
      </c>
      <c r="X58" s="253">
        <v>10157.5</v>
      </c>
      <c r="Y58" s="253">
        <v>10030.6</v>
      </c>
      <c r="Z58" s="253">
        <v>9904.2000000000007</v>
      </c>
      <c r="AA58" s="257">
        <v>9767.7000000000007</v>
      </c>
      <c r="AB58" s="91"/>
    </row>
    <row r="59" spans="1:28" ht="15.75" hidden="1" customHeight="1" outlineLevel="1" thickTop="1" thickBot="1" x14ac:dyDescent="0.25">
      <c r="A59" s="368"/>
      <c r="B59" s="8" t="s">
        <v>23</v>
      </c>
      <c r="C59" s="151" t="s">
        <v>93</v>
      </c>
      <c r="D59" s="253">
        <v>6558</v>
      </c>
      <c r="E59" s="253">
        <v>6506.2</v>
      </c>
      <c r="F59" s="253">
        <v>6417.5</v>
      </c>
      <c r="G59" s="253">
        <v>5877.8</v>
      </c>
      <c r="H59" s="253">
        <v>5363</v>
      </c>
      <c r="I59" s="253">
        <v>5294.6</v>
      </c>
      <c r="J59" s="253">
        <v>4766.8</v>
      </c>
      <c r="K59" s="253">
        <v>4267.1000000000004</v>
      </c>
      <c r="L59" s="253">
        <v>4045.6</v>
      </c>
      <c r="M59" s="253">
        <v>4443.2</v>
      </c>
      <c r="N59" s="253">
        <v>4114.6000000000004</v>
      </c>
      <c r="O59" s="253">
        <v>4421.3999999999996</v>
      </c>
      <c r="P59" s="253">
        <v>4425.2</v>
      </c>
      <c r="Q59" s="253">
        <v>4156.3</v>
      </c>
      <c r="R59" s="253">
        <v>4276</v>
      </c>
      <c r="S59" s="253">
        <v>4117</v>
      </c>
      <c r="T59" s="253">
        <v>4103.3</v>
      </c>
      <c r="U59" s="253">
        <v>4340.7</v>
      </c>
      <c r="V59" s="253">
        <v>4038.6</v>
      </c>
      <c r="W59" s="253">
        <v>3664.4</v>
      </c>
      <c r="X59" s="253">
        <v>4208.3</v>
      </c>
      <c r="Y59" s="253">
        <v>3805.8</v>
      </c>
      <c r="Z59" s="253">
        <v>3740.2</v>
      </c>
      <c r="AA59" s="257">
        <v>3604.9</v>
      </c>
      <c r="AB59" s="91"/>
    </row>
    <row r="60" spans="1:28" ht="15.75" hidden="1" customHeight="1" outlineLevel="1" thickTop="1" thickBot="1" x14ac:dyDescent="0.25">
      <c r="A60" s="368"/>
      <c r="B60" s="8" t="s">
        <v>130</v>
      </c>
      <c r="C60" s="151" t="s">
        <v>93</v>
      </c>
      <c r="D60" s="253">
        <v>44.3</v>
      </c>
      <c r="E60" s="253">
        <v>50.6</v>
      </c>
      <c r="F60" s="253">
        <v>41.2</v>
      </c>
      <c r="G60" s="253">
        <v>50.1</v>
      </c>
      <c r="H60" s="253">
        <v>47.9</v>
      </c>
      <c r="I60" s="253">
        <v>42.4</v>
      </c>
      <c r="J60" s="253">
        <v>36.299999999999997</v>
      </c>
      <c r="K60" s="253">
        <v>42.9</v>
      </c>
      <c r="L60" s="253">
        <v>36.5</v>
      </c>
      <c r="M60" s="253">
        <v>36.200000000000003</v>
      </c>
      <c r="N60" s="253">
        <v>35.4</v>
      </c>
      <c r="O60" s="253">
        <v>36.200000000000003</v>
      </c>
      <c r="P60" s="253">
        <v>36.5</v>
      </c>
      <c r="Q60" s="253">
        <v>46.7</v>
      </c>
      <c r="R60" s="253">
        <v>41.7</v>
      </c>
      <c r="S60" s="253">
        <v>57.5</v>
      </c>
      <c r="T60" s="253">
        <v>36</v>
      </c>
      <c r="U60" s="253">
        <v>35.5</v>
      </c>
      <c r="V60" s="253">
        <v>33.4</v>
      </c>
      <c r="W60" s="253">
        <v>31</v>
      </c>
      <c r="X60" s="253">
        <v>36.299999999999997</v>
      </c>
      <c r="Y60" s="253">
        <v>38.5</v>
      </c>
      <c r="Z60" s="253">
        <v>39.4</v>
      </c>
      <c r="AA60" s="257">
        <v>38.4</v>
      </c>
      <c r="AB60" s="91"/>
    </row>
    <row r="61" spans="1:28" ht="15.75" hidden="1" customHeight="1" outlineLevel="1" thickTop="1" thickBot="1" x14ac:dyDescent="0.25">
      <c r="A61" s="368"/>
      <c r="B61" s="8" t="s">
        <v>131</v>
      </c>
      <c r="C61" s="151" t="s">
        <v>93</v>
      </c>
      <c r="D61" s="253">
        <v>3300</v>
      </c>
      <c r="E61" s="253">
        <v>3300</v>
      </c>
      <c r="F61" s="253">
        <v>3300</v>
      </c>
      <c r="G61" s="253">
        <v>3300</v>
      </c>
      <c r="H61" s="253">
        <v>3300</v>
      </c>
      <c r="I61" s="253">
        <v>3300</v>
      </c>
      <c r="J61" s="253">
        <v>3300</v>
      </c>
      <c r="K61" s="253">
        <v>3150</v>
      </c>
      <c r="L61" s="253">
        <v>3386.6</v>
      </c>
      <c r="M61" s="253">
        <v>2989.2</v>
      </c>
      <c r="N61" s="253">
        <v>3727.1</v>
      </c>
      <c r="O61" s="253">
        <v>3717.2</v>
      </c>
      <c r="P61" s="253">
        <v>4778.2</v>
      </c>
      <c r="Q61" s="253">
        <v>6750.6</v>
      </c>
      <c r="R61" s="253">
        <v>5335.5</v>
      </c>
      <c r="S61" s="253">
        <v>4601.5</v>
      </c>
      <c r="T61" s="253">
        <v>5366.9</v>
      </c>
      <c r="U61" s="253">
        <v>7549.1</v>
      </c>
      <c r="V61" s="253">
        <v>6927</v>
      </c>
      <c r="W61" s="253">
        <v>6706.7</v>
      </c>
      <c r="X61" s="253">
        <v>7386.1</v>
      </c>
      <c r="Y61" s="253">
        <v>8504.5</v>
      </c>
      <c r="Z61" s="253">
        <v>7384.4</v>
      </c>
      <c r="AA61" s="257">
        <v>8028.7</v>
      </c>
      <c r="AB61" s="91"/>
    </row>
    <row r="62" spans="1:28" ht="15.75" hidden="1" customHeight="1" outlineLevel="1" thickTop="1" thickBot="1" x14ac:dyDescent="0.25">
      <c r="A62" s="368"/>
      <c r="B62" s="8" t="s">
        <v>24</v>
      </c>
      <c r="C62" s="151" t="s">
        <v>93</v>
      </c>
      <c r="D62" s="253">
        <v>425</v>
      </c>
      <c r="E62" s="253">
        <v>414.6</v>
      </c>
      <c r="F62" s="253">
        <v>404.5</v>
      </c>
      <c r="G62" s="253">
        <v>394.6</v>
      </c>
      <c r="H62" s="253">
        <v>385</v>
      </c>
      <c r="I62" s="253">
        <v>375.6</v>
      </c>
      <c r="J62" s="253">
        <v>366.5</v>
      </c>
      <c r="K62" s="253">
        <v>357.5</v>
      </c>
      <c r="L62" s="253">
        <v>348.8</v>
      </c>
      <c r="M62" s="253">
        <v>340.3</v>
      </c>
      <c r="N62" s="253">
        <v>332</v>
      </c>
      <c r="O62" s="253">
        <v>323.89999999999998</v>
      </c>
      <c r="P62" s="253">
        <v>316</v>
      </c>
      <c r="Q62" s="253">
        <v>308.3</v>
      </c>
      <c r="R62" s="253">
        <v>300.8</v>
      </c>
      <c r="S62" s="253">
        <v>293.39999999999998</v>
      </c>
      <c r="T62" s="253">
        <v>286.3</v>
      </c>
      <c r="U62" s="253">
        <v>279.3</v>
      </c>
      <c r="V62" s="253">
        <v>272.5</v>
      </c>
      <c r="W62" s="253">
        <v>265.8</v>
      </c>
      <c r="X62" s="253">
        <v>259.39999999999998</v>
      </c>
      <c r="Y62" s="253">
        <v>481.7</v>
      </c>
      <c r="Z62" s="253">
        <v>454.5</v>
      </c>
      <c r="AA62" s="257">
        <v>473.3</v>
      </c>
      <c r="AB62" s="91"/>
    </row>
    <row r="63" spans="1:28" ht="15.75" customHeight="1" collapsed="1" thickTop="1" thickBot="1" x14ac:dyDescent="0.25">
      <c r="A63" s="368"/>
      <c r="B63" s="58" t="s">
        <v>133</v>
      </c>
      <c r="C63" s="177" t="s">
        <v>87</v>
      </c>
      <c r="D63" s="256">
        <v>16117.5</v>
      </c>
      <c r="E63" s="256">
        <v>16276.3</v>
      </c>
      <c r="F63" s="256">
        <v>16312.599999999999</v>
      </c>
      <c r="G63" s="256">
        <v>16374</v>
      </c>
      <c r="H63" s="256">
        <v>16119.099999999999</v>
      </c>
      <c r="I63" s="256">
        <v>16042.1</v>
      </c>
      <c r="J63" s="256">
        <v>16000.5</v>
      </c>
      <c r="K63" s="256">
        <v>16159.6</v>
      </c>
      <c r="L63" s="256">
        <v>16256.5</v>
      </c>
      <c r="M63" s="256">
        <v>16144.5</v>
      </c>
      <c r="N63" s="256">
        <v>15917.1</v>
      </c>
      <c r="O63" s="256">
        <v>16544.7</v>
      </c>
      <c r="P63" s="256">
        <v>17176.2</v>
      </c>
      <c r="Q63" s="256">
        <v>16505.400000000001</v>
      </c>
      <c r="R63" s="256">
        <v>16560</v>
      </c>
      <c r="S63" s="256">
        <v>16748.2</v>
      </c>
      <c r="T63" s="256">
        <v>16999.7</v>
      </c>
      <c r="U63" s="256">
        <v>16362</v>
      </c>
      <c r="V63" s="256">
        <v>16656.7</v>
      </c>
      <c r="W63" s="256">
        <v>16746.2</v>
      </c>
      <c r="X63" s="256">
        <v>16770.8</v>
      </c>
      <c r="Y63" s="256">
        <v>16004.9</v>
      </c>
      <c r="Z63" s="256">
        <v>16292.5</v>
      </c>
      <c r="AA63" s="256">
        <v>16304.3</v>
      </c>
      <c r="AB63" s="92"/>
    </row>
    <row r="64" spans="1:28" ht="15.75" hidden="1" customHeight="1" outlineLevel="1" thickTop="1" thickBot="1" x14ac:dyDescent="0.25">
      <c r="A64" s="368"/>
      <c r="B64" s="8" t="s">
        <v>25</v>
      </c>
      <c r="C64" s="151" t="s">
        <v>93</v>
      </c>
      <c r="D64" s="253">
        <v>6217.7</v>
      </c>
      <c r="E64" s="253">
        <v>6251.3</v>
      </c>
      <c r="F64" s="253">
        <v>6282.7</v>
      </c>
      <c r="G64" s="253">
        <v>6312.1</v>
      </c>
      <c r="H64" s="253">
        <v>6339.4</v>
      </c>
      <c r="I64" s="253">
        <v>6364.6</v>
      </c>
      <c r="J64" s="253">
        <v>6387.7</v>
      </c>
      <c r="K64" s="253">
        <v>6408.8</v>
      </c>
      <c r="L64" s="253">
        <v>6427.8</v>
      </c>
      <c r="M64" s="253">
        <v>6444.7</v>
      </c>
      <c r="N64" s="253">
        <v>6459.5</v>
      </c>
      <c r="O64" s="253">
        <v>6472.3</v>
      </c>
      <c r="P64" s="253">
        <v>6483</v>
      </c>
      <c r="Q64" s="253">
        <v>6491.7</v>
      </c>
      <c r="R64" s="253">
        <v>6498.3</v>
      </c>
      <c r="S64" s="253">
        <v>6502.8</v>
      </c>
      <c r="T64" s="253">
        <v>6505.3</v>
      </c>
      <c r="U64" s="253">
        <v>6505.7</v>
      </c>
      <c r="V64" s="253">
        <v>6504.1</v>
      </c>
      <c r="W64" s="253">
        <v>6500.4</v>
      </c>
      <c r="X64" s="253">
        <v>6494.7</v>
      </c>
      <c r="Y64" s="253">
        <v>6486.9</v>
      </c>
      <c r="Z64" s="253">
        <v>6477.1</v>
      </c>
      <c r="AA64" s="257">
        <v>6465.2</v>
      </c>
      <c r="AB64" s="91"/>
    </row>
    <row r="65" spans="1:30" ht="15.75" hidden="1" customHeight="1" outlineLevel="1" thickTop="1" thickBot="1" x14ac:dyDescent="0.25">
      <c r="A65" s="368"/>
      <c r="B65" s="8" t="s">
        <v>26</v>
      </c>
      <c r="C65" s="151" t="s">
        <v>93</v>
      </c>
      <c r="D65" s="253">
        <v>6259.8</v>
      </c>
      <c r="E65" s="253">
        <v>6155</v>
      </c>
      <c r="F65" s="253">
        <v>6119.9</v>
      </c>
      <c r="G65" s="253">
        <v>6161.9</v>
      </c>
      <c r="H65" s="253">
        <v>6049.7</v>
      </c>
      <c r="I65" s="253">
        <v>5777.5</v>
      </c>
      <c r="J65" s="253">
        <v>5552.8</v>
      </c>
      <c r="K65" s="253">
        <v>5720.8</v>
      </c>
      <c r="L65" s="253">
        <v>5798.7</v>
      </c>
      <c r="M65" s="253">
        <v>5609.8</v>
      </c>
      <c r="N65" s="253">
        <v>5297.6</v>
      </c>
      <c r="O65" s="253">
        <v>5742.4</v>
      </c>
      <c r="P65" s="253">
        <v>6393.2</v>
      </c>
      <c r="Q65" s="253">
        <v>5683.7</v>
      </c>
      <c r="R65" s="253">
        <v>5701.7</v>
      </c>
      <c r="S65" s="253">
        <v>5865.4</v>
      </c>
      <c r="T65" s="253">
        <v>6024.4</v>
      </c>
      <c r="U65" s="253">
        <v>5546.3</v>
      </c>
      <c r="V65" s="253">
        <v>5752.6</v>
      </c>
      <c r="W65" s="253">
        <v>5855.8</v>
      </c>
      <c r="X65" s="253">
        <v>5816.1</v>
      </c>
      <c r="Y65" s="253">
        <v>5198</v>
      </c>
      <c r="Z65" s="253">
        <v>5335.4</v>
      </c>
      <c r="AA65" s="257">
        <v>5349.1</v>
      </c>
      <c r="AB65" s="91"/>
    </row>
    <row r="66" spans="1:30" ht="15.75" hidden="1" customHeight="1" outlineLevel="1" thickTop="1" thickBot="1" x14ac:dyDescent="0.25">
      <c r="A66" s="368"/>
      <c r="B66" s="8" t="s">
        <v>27</v>
      </c>
      <c r="C66" s="151" t="s">
        <v>93</v>
      </c>
      <c r="D66" s="253">
        <v>3170</v>
      </c>
      <c r="E66" s="253">
        <v>3330</v>
      </c>
      <c r="F66" s="253">
        <v>3360</v>
      </c>
      <c r="G66" s="253">
        <v>3340</v>
      </c>
      <c r="H66" s="253">
        <v>3240</v>
      </c>
      <c r="I66" s="253">
        <v>3290</v>
      </c>
      <c r="J66" s="253">
        <v>3380</v>
      </c>
      <c r="K66" s="253">
        <v>3430</v>
      </c>
      <c r="L66" s="253">
        <v>3400</v>
      </c>
      <c r="M66" s="253">
        <v>3440</v>
      </c>
      <c r="N66" s="253">
        <v>3570</v>
      </c>
      <c r="O66" s="253">
        <v>3680</v>
      </c>
      <c r="P66" s="253">
        <v>3660</v>
      </c>
      <c r="Q66" s="253">
        <v>3660</v>
      </c>
      <c r="R66" s="253">
        <v>3700</v>
      </c>
      <c r="S66" s="253">
        <v>3700</v>
      </c>
      <c r="T66" s="253">
        <v>3790</v>
      </c>
      <c r="U66" s="253">
        <v>3620</v>
      </c>
      <c r="V66" s="253">
        <v>3640</v>
      </c>
      <c r="W66" s="253">
        <v>3610</v>
      </c>
      <c r="X66" s="253">
        <v>3610</v>
      </c>
      <c r="Y66" s="253">
        <v>3560</v>
      </c>
      <c r="Z66" s="253">
        <v>3550</v>
      </c>
      <c r="AA66" s="257">
        <v>3590</v>
      </c>
      <c r="AB66" s="91"/>
    </row>
    <row r="67" spans="1:30" ht="15.75" hidden="1" customHeight="1" outlineLevel="1" thickTop="1" thickBot="1" x14ac:dyDescent="0.25">
      <c r="A67" s="368"/>
      <c r="B67" s="8" t="s">
        <v>60</v>
      </c>
      <c r="C67" s="151" t="s">
        <v>93</v>
      </c>
      <c r="D67" s="253">
        <v>470</v>
      </c>
      <c r="E67" s="253">
        <v>540</v>
      </c>
      <c r="F67" s="253">
        <v>550</v>
      </c>
      <c r="G67" s="253">
        <v>560</v>
      </c>
      <c r="H67" s="253">
        <v>490</v>
      </c>
      <c r="I67" s="253">
        <v>610</v>
      </c>
      <c r="J67" s="253">
        <v>680</v>
      </c>
      <c r="K67" s="253">
        <v>600</v>
      </c>
      <c r="L67" s="253">
        <v>630</v>
      </c>
      <c r="M67" s="253">
        <v>650</v>
      </c>
      <c r="N67" s="253">
        <v>590</v>
      </c>
      <c r="O67" s="253">
        <v>650</v>
      </c>
      <c r="P67" s="253">
        <v>640</v>
      </c>
      <c r="Q67" s="253">
        <v>670</v>
      </c>
      <c r="R67" s="253">
        <v>660</v>
      </c>
      <c r="S67" s="253">
        <v>680</v>
      </c>
      <c r="T67" s="253">
        <v>680</v>
      </c>
      <c r="U67" s="253">
        <v>690</v>
      </c>
      <c r="V67" s="253">
        <v>760</v>
      </c>
      <c r="W67" s="253">
        <v>780</v>
      </c>
      <c r="X67" s="253">
        <v>850</v>
      </c>
      <c r="Y67" s="253">
        <v>760</v>
      </c>
      <c r="Z67" s="253">
        <v>930</v>
      </c>
      <c r="AA67" s="257">
        <v>900</v>
      </c>
      <c r="AB67" s="91"/>
    </row>
    <row r="68" spans="1:30" ht="15.75" customHeight="1" collapsed="1" thickTop="1" thickBot="1" x14ac:dyDescent="0.25">
      <c r="A68" s="368"/>
      <c r="B68" s="59" t="s">
        <v>98</v>
      </c>
      <c r="C68" s="152" t="s">
        <v>39</v>
      </c>
      <c r="D68" s="252">
        <v>42.880246196360446</v>
      </c>
      <c r="E68" s="252">
        <v>42.796768739138194</v>
      </c>
      <c r="F68" s="252">
        <v>43.691896460229174</v>
      </c>
      <c r="G68" s="252">
        <v>44.617131403596332</v>
      </c>
      <c r="H68" s="252">
        <v>43.410450228267905</v>
      </c>
      <c r="I68" s="252">
        <v>44.776576271393971</v>
      </c>
      <c r="J68" s="252">
        <v>46.515742887770081</v>
      </c>
      <c r="K68" s="252">
        <v>45.270263242742878</v>
      </c>
      <c r="L68" s="252">
        <v>47.249031553156975</v>
      </c>
      <c r="M68" s="252">
        <v>44.446433813349543</v>
      </c>
      <c r="N68" s="252">
        <v>48.774221352914857</v>
      </c>
      <c r="O68" s="252">
        <v>43.583437242962603</v>
      </c>
      <c r="P68" s="252">
        <v>44.355861003740529</v>
      </c>
      <c r="Q68" s="252">
        <v>41.541939730418108</v>
      </c>
      <c r="R68" s="252">
        <v>45.77369199189873</v>
      </c>
      <c r="S68" s="252">
        <v>45.75777061545562</v>
      </c>
      <c r="T68" s="252">
        <v>42.326853625247843</v>
      </c>
      <c r="U68" s="252">
        <v>40.4646160412547</v>
      </c>
      <c r="V68" s="252">
        <v>42.399480858936677</v>
      </c>
      <c r="W68" s="252">
        <v>44.23853136534602</v>
      </c>
      <c r="X68" s="252">
        <v>41.54749359800882</v>
      </c>
      <c r="Y68" s="252">
        <v>45.249641153972028</v>
      </c>
      <c r="Z68" s="252">
        <v>43.698581057081768</v>
      </c>
      <c r="AA68" s="252">
        <v>42.256564622705341</v>
      </c>
      <c r="AB68" s="91"/>
    </row>
    <row r="69" spans="1:30" ht="20.25" thickTop="1" thickBot="1" x14ac:dyDescent="0.3">
      <c r="A69" s="367" t="s">
        <v>38</v>
      </c>
      <c r="B69" s="34" t="s">
        <v>112</v>
      </c>
      <c r="C69" s="153"/>
      <c r="D69" s="35"/>
      <c r="E69" s="35"/>
      <c r="F69" s="35"/>
      <c r="G69" s="35"/>
      <c r="H69" s="35"/>
      <c r="I69" s="35"/>
      <c r="J69" s="35"/>
      <c r="K69" s="35"/>
      <c r="L69" s="35"/>
      <c r="M69" s="35"/>
      <c r="N69" s="35"/>
      <c r="O69" s="35"/>
      <c r="P69" s="35"/>
      <c r="Q69" s="35"/>
      <c r="R69" s="35"/>
      <c r="S69" s="35"/>
      <c r="T69" s="35"/>
      <c r="U69" s="35"/>
      <c r="V69" s="35"/>
      <c r="W69" s="35"/>
      <c r="X69" s="35"/>
      <c r="Y69" s="35"/>
      <c r="Z69" s="35"/>
      <c r="AA69" s="35"/>
      <c r="AB69" s="93"/>
    </row>
    <row r="70" spans="1:30" ht="15.75" thickTop="1" thickBot="1" x14ac:dyDescent="0.25">
      <c r="A70" s="367"/>
      <c r="B70" s="60" t="s">
        <v>113</v>
      </c>
      <c r="C70" s="154" t="s">
        <v>90</v>
      </c>
      <c r="D70" s="263" t="s">
        <v>85</v>
      </c>
      <c r="E70" s="263" t="s">
        <v>85</v>
      </c>
      <c r="F70" s="263" t="s">
        <v>85</v>
      </c>
      <c r="G70" s="258">
        <v>19.318999999999999</v>
      </c>
      <c r="H70" s="258">
        <v>54.715000000000003</v>
      </c>
      <c r="I70" s="258">
        <v>58.704000000000001</v>
      </c>
      <c r="J70" s="258">
        <v>74.864999999999995</v>
      </c>
      <c r="K70" s="258">
        <v>85.890999999999991</v>
      </c>
      <c r="L70" s="258">
        <v>88.968000000000004</v>
      </c>
      <c r="M70" s="258">
        <v>107.21906999999999</v>
      </c>
      <c r="N70" s="258">
        <v>110.41515000000001</v>
      </c>
      <c r="O70" s="258">
        <v>111.68131</v>
      </c>
      <c r="P70" s="258">
        <v>114.76353</v>
      </c>
      <c r="Q70" s="258">
        <v>116.4494</v>
      </c>
      <c r="R70" s="258">
        <v>115.99754999999999</v>
      </c>
      <c r="S70" s="258">
        <v>117.34649</v>
      </c>
      <c r="T70" s="258">
        <v>119.83821</v>
      </c>
      <c r="U70" s="258">
        <v>120.76689</v>
      </c>
      <c r="V70" s="258">
        <v>122.39881</v>
      </c>
      <c r="W70" s="258">
        <v>122.71601999999999</v>
      </c>
      <c r="X70" s="258">
        <v>125.24023</v>
      </c>
      <c r="Y70" s="258">
        <v>129.8892755</v>
      </c>
      <c r="Z70" s="258">
        <v>134.3372617</v>
      </c>
      <c r="AA70" s="268">
        <v>141.47300000000001</v>
      </c>
      <c r="AB70" s="260">
        <v>153.94</v>
      </c>
    </row>
    <row r="71" spans="1:30" ht="15.75" hidden="1" outlineLevel="1" thickTop="1" thickBot="1" x14ac:dyDescent="0.25">
      <c r="A71" s="367"/>
      <c r="B71" s="61" t="s">
        <v>81</v>
      </c>
      <c r="C71" s="155" t="s">
        <v>92</v>
      </c>
      <c r="D71" s="262" t="s">
        <v>85</v>
      </c>
      <c r="E71" s="262" t="s">
        <v>85</v>
      </c>
      <c r="F71" s="262" t="s">
        <v>85</v>
      </c>
      <c r="G71" s="259">
        <v>5.6840000000000002</v>
      </c>
      <c r="H71" s="259">
        <v>19.004999999999999</v>
      </c>
      <c r="I71" s="259">
        <v>22.695</v>
      </c>
      <c r="J71" s="259">
        <v>31.132999999999999</v>
      </c>
      <c r="K71" s="259">
        <v>38.119999999999997</v>
      </c>
      <c r="L71" s="259">
        <v>42.542000000000002</v>
      </c>
      <c r="M71" s="259">
        <v>51.535839999999993</v>
      </c>
      <c r="N71" s="259">
        <v>53.72193</v>
      </c>
      <c r="O71" s="259">
        <v>54.136449999999996</v>
      </c>
      <c r="P71" s="259">
        <v>55.964390000000002</v>
      </c>
      <c r="Q71" s="259">
        <v>57.118459999999999</v>
      </c>
      <c r="R71" s="259">
        <v>57.209400000000009</v>
      </c>
      <c r="S71" s="259">
        <v>57.536940000000001</v>
      </c>
      <c r="T71" s="259">
        <v>58.081429999999997</v>
      </c>
      <c r="U71" s="259">
        <v>58.463800000000006</v>
      </c>
      <c r="V71" s="259">
        <v>59.027699999999996</v>
      </c>
      <c r="W71" s="259">
        <v>58.776819999999994</v>
      </c>
      <c r="X71" s="259">
        <v>60.005870000000002</v>
      </c>
      <c r="Y71" s="259">
        <v>62.5437461</v>
      </c>
      <c r="Z71" s="259">
        <v>64.504830100000007</v>
      </c>
      <c r="AA71" s="269">
        <v>67.302999999999997</v>
      </c>
      <c r="AB71" s="261">
        <v>71.480999999999995</v>
      </c>
    </row>
    <row r="72" spans="1:30" ht="15.75" hidden="1" outlineLevel="1" thickTop="1" thickBot="1" x14ac:dyDescent="0.25">
      <c r="A72" s="367"/>
      <c r="B72" s="61" t="s">
        <v>82</v>
      </c>
      <c r="C72" s="155" t="s">
        <v>92</v>
      </c>
      <c r="D72" s="262" t="s">
        <v>85</v>
      </c>
      <c r="E72" s="262" t="s">
        <v>85</v>
      </c>
      <c r="F72" s="262" t="s">
        <v>85</v>
      </c>
      <c r="G72" s="259">
        <v>13.635</v>
      </c>
      <c r="H72" s="259">
        <v>35.71</v>
      </c>
      <c r="I72" s="259">
        <v>36.009</v>
      </c>
      <c r="J72" s="259">
        <v>43.731999999999999</v>
      </c>
      <c r="K72" s="259">
        <v>47.771000000000001</v>
      </c>
      <c r="L72" s="259">
        <v>46.426000000000002</v>
      </c>
      <c r="M72" s="259">
        <v>55.683230000000002</v>
      </c>
      <c r="N72" s="259">
        <v>56.693220000000004</v>
      </c>
      <c r="O72" s="259">
        <v>57.54486</v>
      </c>
      <c r="P72" s="259">
        <v>58.799140000000001</v>
      </c>
      <c r="Q72" s="259">
        <v>59.330940000000005</v>
      </c>
      <c r="R72" s="259">
        <v>58.788149999999987</v>
      </c>
      <c r="S72" s="259">
        <v>59.809550000000002</v>
      </c>
      <c r="T72" s="259">
        <v>61.756779999999999</v>
      </c>
      <c r="U72" s="259">
        <v>62.303089999999997</v>
      </c>
      <c r="V72" s="259">
        <v>63.371109999999994</v>
      </c>
      <c r="W72" s="259">
        <v>63.9392</v>
      </c>
      <c r="X72" s="259">
        <v>65.234359999999995</v>
      </c>
      <c r="Y72" s="259">
        <v>67.345529400000004</v>
      </c>
      <c r="Z72" s="259">
        <v>69.832431600000007</v>
      </c>
      <c r="AA72" s="269">
        <v>74.17</v>
      </c>
      <c r="AB72" s="261">
        <v>82.459000000000003</v>
      </c>
    </row>
    <row r="73" spans="1:30" ht="14.25" hidden="1" outlineLevel="1" thickTop="1" thickBot="1" x14ac:dyDescent="0.25">
      <c r="A73" s="367"/>
      <c r="B73" s="61" t="s">
        <v>138</v>
      </c>
      <c r="C73" s="155" t="s">
        <v>39</v>
      </c>
      <c r="D73" s="262" t="s">
        <v>85</v>
      </c>
      <c r="E73" s="262" t="s">
        <v>85</v>
      </c>
      <c r="F73" s="262" t="s">
        <v>85</v>
      </c>
      <c r="G73" s="262" t="s">
        <v>85</v>
      </c>
      <c r="H73" s="262" t="s">
        <v>85</v>
      </c>
      <c r="I73" s="262" t="s">
        <v>85</v>
      </c>
      <c r="J73" s="262" t="s">
        <v>85</v>
      </c>
      <c r="K73" s="262" t="s">
        <v>85</v>
      </c>
      <c r="L73" s="262" t="s">
        <v>85</v>
      </c>
      <c r="M73" s="262" t="s">
        <v>85</v>
      </c>
      <c r="N73" s="262" t="s">
        <v>85</v>
      </c>
      <c r="O73" s="259">
        <v>1.3567355182348773</v>
      </c>
      <c r="P73" s="259">
        <v>10.969582410021721</v>
      </c>
      <c r="Q73" s="259">
        <v>20.07343103528228</v>
      </c>
      <c r="R73" s="259">
        <v>22.092742476026437</v>
      </c>
      <c r="S73" s="259">
        <v>23.966179133265943</v>
      </c>
      <c r="T73" s="259">
        <v>20.055398023718805</v>
      </c>
      <c r="U73" s="259">
        <v>20.441529959080675</v>
      </c>
      <c r="V73" s="259">
        <v>23.141597536773439</v>
      </c>
      <c r="W73" s="259">
        <v>24.814665599487338</v>
      </c>
      <c r="X73" s="259">
        <v>26.520240341302483</v>
      </c>
      <c r="Y73" s="259">
        <v>27.103954398452235</v>
      </c>
      <c r="Z73" s="259">
        <v>29.721225142405892</v>
      </c>
      <c r="AA73" s="269">
        <v>30.300333491196195</v>
      </c>
      <c r="AB73" s="261">
        <v>33.739119137326234</v>
      </c>
      <c r="AD73" s="188"/>
    </row>
    <row r="74" spans="1:30" ht="14.25" hidden="1" outlineLevel="1" thickTop="1" thickBot="1" x14ac:dyDescent="0.25">
      <c r="A74" s="367"/>
      <c r="B74" s="61" t="s">
        <v>53</v>
      </c>
      <c r="C74" s="155" t="s">
        <v>39</v>
      </c>
      <c r="D74" s="262" t="s">
        <v>85</v>
      </c>
      <c r="E74" s="262" t="s">
        <v>85</v>
      </c>
      <c r="F74" s="262" t="s">
        <v>85</v>
      </c>
      <c r="G74" s="262" t="s">
        <v>85</v>
      </c>
      <c r="H74" s="262" t="s">
        <v>85</v>
      </c>
      <c r="I74" s="262" t="s">
        <v>85</v>
      </c>
      <c r="J74" s="262" t="s">
        <v>85</v>
      </c>
      <c r="K74" s="262" t="s">
        <v>85</v>
      </c>
      <c r="L74" s="262" t="s">
        <v>85</v>
      </c>
      <c r="M74" s="262" t="s">
        <v>85</v>
      </c>
      <c r="N74" s="262" t="s">
        <v>85</v>
      </c>
      <c r="O74" s="259">
        <v>6.8373123488612367E-2</v>
      </c>
      <c r="P74" s="259">
        <v>3.0777460400529684</v>
      </c>
      <c r="Q74" s="259">
        <v>7.4244435780691038</v>
      </c>
      <c r="R74" s="259">
        <v>17.339124834964188</v>
      </c>
      <c r="S74" s="259">
        <v>23.454745003450881</v>
      </c>
      <c r="T74" s="259">
        <v>24.414934101569106</v>
      </c>
      <c r="U74" s="259">
        <v>26.903334183731982</v>
      </c>
      <c r="V74" s="259">
        <v>28.720377265105768</v>
      </c>
      <c r="W74" s="259">
        <v>32.67155339620696</v>
      </c>
      <c r="X74" s="259">
        <v>37.336285632819418</v>
      </c>
      <c r="Y74" s="259">
        <v>43.949155756127077</v>
      </c>
      <c r="Z74" s="259">
        <v>51.462341218765516</v>
      </c>
      <c r="AA74" s="269">
        <v>55.950181023940956</v>
      </c>
      <c r="AB74" s="261">
        <v>65.468458295439774</v>
      </c>
      <c r="AD74" s="188"/>
    </row>
    <row r="75" spans="1:30" ht="15.75" collapsed="1" thickTop="1" thickBot="1" x14ac:dyDescent="0.25">
      <c r="A75" s="367"/>
      <c r="B75" s="104" t="s">
        <v>115</v>
      </c>
      <c r="C75" s="156" t="s">
        <v>99</v>
      </c>
      <c r="D75" s="264">
        <v>100</v>
      </c>
      <c r="E75" s="264">
        <v>92.667786596716596</v>
      </c>
      <c r="F75" s="264">
        <v>98.331377567458503</v>
      </c>
      <c r="G75" s="264">
        <v>99.924636771915502</v>
      </c>
      <c r="H75" s="264">
        <v>97.914172795590105</v>
      </c>
      <c r="I75" s="264">
        <v>100.26004818982101</v>
      </c>
      <c r="J75" s="264">
        <v>100.018900055579</v>
      </c>
      <c r="K75" s="264">
        <v>91.806373053480101</v>
      </c>
      <c r="L75" s="264">
        <v>81.460753496911494</v>
      </c>
      <c r="M75" s="264">
        <v>94.343996393262003</v>
      </c>
      <c r="N75" s="264">
        <v>97.560970670488103</v>
      </c>
      <c r="O75" s="264">
        <v>95.813828624478703</v>
      </c>
      <c r="P75" s="264">
        <v>88.433970009869796</v>
      </c>
      <c r="Q75" s="264">
        <v>90.095330167013998</v>
      </c>
      <c r="R75" s="264">
        <v>91.375727408432894</v>
      </c>
      <c r="S75" s="264">
        <v>92.390159801174903</v>
      </c>
      <c r="T75" s="264">
        <v>92.011218996740894</v>
      </c>
      <c r="U75" s="264">
        <v>93.935297614908706</v>
      </c>
      <c r="V75" s="264">
        <v>92.942472185827995</v>
      </c>
      <c r="W75" s="264">
        <v>89.098040983659999</v>
      </c>
      <c r="X75" s="264">
        <v>94.358134292887698</v>
      </c>
      <c r="Y75" s="264">
        <v>94.293937866293305</v>
      </c>
      <c r="Z75" s="264">
        <v>104.009663584284</v>
      </c>
      <c r="AA75" s="270">
        <v>95.965299265715302</v>
      </c>
      <c r="AB75" s="265">
        <v>97.408958718974304</v>
      </c>
      <c r="AD75" s="188"/>
    </row>
    <row r="76" spans="1:30" ht="15.75" thickTop="1" thickBot="1" x14ac:dyDescent="0.25">
      <c r="A76" s="367"/>
      <c r="B76" s="105" t="s">
        <v>114</v>
      </c>
      <c r="C76" s="157" t="s">
        <v>99</v>
      </c>
      <c r="D76" s="266">
        <v>100</v>
      </c>
      <c r="E76" s="266">
        <v>90.002398631320403</v>
      </c>
      <c r="F76" s="266">
        <v>92.864963897375006</v>
      </c>
      <c r="G76" s="266">
        <v>93.276469568147405</v>
      </c>
      <c r="H76" s="266">
        <v>95.411606965843902</v>
      </c>
      <c r="I76" s="266">
        <v>85.461498359754302</v>
      </c>
      <c r="J76" s="266">
        <v>93.277086116433196</v>
      </c>
      <c r="K76" s="266">
        <v>88.350504759525805</v>
      </c>
      <c r="L76" s="266">
        <v>76.4350405180748</v>
      </c>
      <c r="M76" s="266">
        <v>86.824766160120703</v>
      </c>
      <c r="N76" s="266">
        <v>90.030545132590902</v>
      </c>
      <c r="O76" s="266">
        <v>85.362460175609698</v>
      </c>
      <c r="P76" s="266">
        <v>78.464150235619201</v>
      </c>
      <c r="Q76" s="266">
        <v>75.340004740846297</v>
      </c>
      <c r="R76" s="266">
        <v>83.872737519733704</v>
      </c>
      <c r="S76" s="266">
        <v>76.3084048400559</v>
      </c>
      <c r="T76" s="266">
        <v>81.324408032253899</v>
      </c>
      <c r="U76" s="266">
        <v>77.795150421148307</v>
      </c>
      <c r="V76" s="266">
        <v>75.026279715534599</v>
      </c>
      <c r="W76" s="266">
        <v>64.424697570376296</v>
      </c>
      <c r="X76" s="266">
        <v>68.733405059418899</v>
      </c>
      <c r="Y76" s="266">
        <v>75.887413258522301</v>
      </c>
      <c r="Z76" s="266">
        <v>72.766601817468</v>
      </c>
      <c r="AA76" s="271">
        <v>73.280892580601503</v>
      </c>
      <c r="AB76" s="267">
        <v>75.568404996168496</v>
      </c>
    </row>
    <row r="77" spans="1:30" ht="20.25" customHeight="1" thickTop="1" thickBot="1" x14ac:dyDescent="0.3">
      <c r="A77" s="364" t="s">
        <v>54</v>
      </c>
      <c r="B77" s="99" t="s">
        <v>116</v>
      </c>
      <c r="C77" s="158"/>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1"/>
    </row>
    <row r="78" spans="1:30" ht="15.75" thickTop="1" thickBot="1" x14ac:dyDescent="0.25">
      <c r="A78" s="365"/>
      <c r="B78" s="102" t="s">
        <v>83</v>
      </c>
      <c r="C78" s="340" t="s">
        <v>90</v>
      </c>
      <c r="D78" s="336">
        <v>1605.6695042475774</v>
      </c>
      <c r="E78" s="285">
        <v>1600.9199885766056</v>
      </c>
      <c r="F78" s="285">
        <v>1596.1845218111212</v>
      </c>
      <c r="G78" s="322">
        <v>1591.4630623949402</v>
      </c>
      <c r="H78" s="285">
        <v>1586.7555688948007</v>
      </c>
      <c r="I78" s="286">
        <v>1582.0619999999999</v>
      </c>
      <c r="J78" s="285">
        <v>1578.8197020793973</v>
      </c>
      <c r="K78" s="285">
        <v>1575.5840489652599</v>
      </c>
      <c r="L78" s="285">
        <v>1572.355027039637</v>
      </c>
      <c r="M78" s="285">
        <v>1569.1326227124869</v>
      </c>
      <c r="N78" s="285">
        <v>1565.9168224216194</v>
      </c>
      <c r="O78" s="285">
        <v>1562.7076126326388</v>
      </c>
      <c r="P78" s="285">
        <v>1559.5049798388868</v>
      </c>
      <c r="Q78" s="285">
        <v>1556.3089105613863</v>
      </c>
      <c r="R78" s="285">
        <v>1553.1193913487837</v>
      </c>
      <c r="S78" s="285">
        <v>1549.9364087772929</v>
      </c>
      <c r="T78" s="285">
        <v>1546.7599494506387</v>
      </c>
      <c r="U78" s="286">
        <v>1543.59</v>
      </c>
      <c r="V78" s="285">
        <v>1540.5847197297578</v>
      </c>
      <c r="W78" s="285">
        <v>1537.5852905660288</v>
      </c>
      <c r="X78" s="294" t="s">
        <v>85</v>
      </c>
      <c r="Y78" s="294" t="s">
        <v>85</v>
      </c>
      <c r="Z78" s="294" t="s">
        <v>85</v>
      </c>
      <c r="AA78" s="294" t="s">
        <v>85</v>
      </c>
      <c r="AB78" s="295"/>
    </row>
    <row r="79" spans="1:30" ht="20.25" thickTop="1" thickBot="1" x14ac:dyDescent="0.3">
      <c r="A79" s="365"/>
      <c r="B79" s="27" t="s">
        <v>117</v>
      </c>
      <c r="C79" s="341"/>
      <c r="D79" s="272"/>
      <c r="E79" s="272"/>
      <c r="F79" s="272"/>
      <c r="G79" s="272"/>
      <c r="H79" s="272"/>
      <c r="I79" s="272"/>
      <c r="J79" s="272"/>
      <c r="K79" s="272"/>
      <c r="L79" s="272"/>
      <c r="M79" s="272"/>
      <c r="N79" s="272"/>
      <c r="O79" s="272"/>
      <c r="P79" s="272"/>
      <c r="Q79" s="272"/>
      <c r="R79" s="272"/>
      <c r="S79" s="272"/>
      <c r="T79" s="287"/>
      <c r="U79" s="287"/>
      <c r="V79" s="287"/>
      <c r="W79" s="287"/>
      <c r="X79" s="287"/>
      <c r="Y79" s="287"/>
      <c r="Z79" s="287"/>
      <c r="AA79" s="272"/>
      <c r="AB79" s="288"/>
    </row>
    <row r="80" spans="1:30" ht="15.75" thickTop="1" thickBot="1" x14ac:dyDescent="0.25">
      <c r="A80" s="365"/>
      <c r="B80" s="103" t="s">
        <v>84</v>
      </c>
      <c r="C80" s="342" t="s">
        <v>90</v>
      </c>
      <c r="D80" s="337">
        <v>1066.9802999999999</v>
      </c>
      <c r="E80" s="290" t="s">
        <v>85</v>
      </c>
      <c r="F80" s="290" t="s">
        <v>85</v>
      </c>
      <c r="G80" s="323" t="s">
        <v>85</v>
      </c>
      <c r="H80" s="290" t="s">
        <v>85</v>
      </c>
      <c r="I80" s="290" t="s">
        <v>85</v>
      </c>
      <c r="J80" s="289">
        <v>1082.8762400000001</v>
      </c>
      <c r="K80" s="289">
        <v>1075.7276200000001</v>
      </c>
      <c r="L80" s="289">
        <v>1078.4048400000001</v>
      </c>
      <c r="M80" s="289">
        <v>1071.8987099999999</v>
      </c>
      <c r="N80" s="289">
        <v>1072.4916699999999</v>
      </c>
      <c r="O80" s="289">
        <v>1071.13042</v>
      </c>
      <c r="P80" s="289">
        <v>1069.77009</v>
      </c>
      <c r="Q80" s="289">
        <v>1067.05475</v>
      </c>
      <c r="R80" s="289">
        <v>1064.5739799999999</v>
      </c>
      <c r="S80" s="289">
        <v>1065.1183799999999</v>
      </c>
      <c r="T80" s="289">
        <v>1065.19895</v>
      </c>
      <c r="U80" s="289">
        <v>1060.2433700000001</v>
      </c>
      <c r="V80" s="289">
        <v>1058.0988500000001</v>
      </c>
      <c r="W80" s="289">
        <v>1055.64906</v>
      </c>
      <c r="X80" s="289">
        <v>1051.747429</v>
      </c>
      <c r="Y80" s="289">
        <v>1051.8656481999999</v>
      </c>
      <c r="Z80" s="289">
        <v>1051.0634825</v>
      </c>
      <c r="AA80" s="292">
        <v>1049.9234950999999</v>
      </c>
      <c r="AB80" s="291">
        <v>1051.83</v>
      </c>
    </row>
    <row r="81" spans="1:38" ht="20.25" thickTop="1" thickBot="1" x14ac:dyDescent="0.3">
      <c r="A81" s="365"/>
      <c r="B81" s="14" t="s">
        <v>118</v>
      </c>
      <c r="C81" s="343"/>
      <c r="D81" s="274"/>
      <c r="E81" s="274"/>
      <c r="F81" s="274"/>
      <c r="G81" s="274"/>
      <c r="H81" s="274"/>
      <c r="I81" s="275"/>
      <c r="J81" s="274"/>
      <c r="K81" s="274"/>
      <c r="L81" s="274"/>
      <c r="M81" s="274"/>
      <c r="N81" s="274"/>
      <c r="O81" s="274"/>
      <c r="P81" s="274"/>
      <c r="Q81" s="274"/>
      <c r="R81" s="274"/>
      <c r="S81" s="274"/>
      <c r="T81" s="274"/>
      <c r="U81" s="275"/>
      <c r="V81" s="274"/>
      <c r="W81" s="274"/>
      <c r="X81" s="276"/>
      <c r="Y81" s="276"/>
      <c r="Z81" s="276"/>
      <c r="AA81" s="277"/>
      <c r="AB81" s="282"/>
    </row>
    <row r="82" spans="1:38" ht="14.25" thickTop="1" thickBot="1" x14ac:dyDescent="0.25">
      <c r="A82" s="365"/>
      <c r="B82" s="62" t="s">
        <v>86</v>
      </c>
      <c r="C82" s="344" t="s">
        <v>134</v>
      </c>
      <c r="D82" s="338" t="s">
        <v>85</v>
      </c>
      <c r="E82" s="273" t="s">
        <v>85</v>
      </c>
      <c r="F82" s="273" t="s">
        <v>85</v>
      </c>
      <c r="G82" s="324" t="s">
        <v>85</v>
      </c>
      <c r="H82" s="273" t="s">
        <v>85</v>
      </c>
      <c r="I82" s="273" t="s">
        <v>85</v>
      </c>
      <c r="J82" s="273" t="s">
        <v>85</v>
      </c>
      <c r="K82" s="273" t="s">
        <v>85</v>
      </c>
      <c r="L82" s="273" t="s">
        <v>85</v>
      </c>
      <c r="M82" s="273" t="s">
        <v>85</v>
      </c>
      <c r="N82" s="296">
        <v>308838.25</v>
      </c>
      <c r="O82" s="296">
        <v>301566.88</v>
      </c>
      <c r="P82" s="296">
        <v>300607.75</v>
      </c>
      <c r="Q82" s="296">
        <v>303790.42999999988</v>
      </c>
      <c r="R82" s="296">
        <v>292422.11</v>
      </c>
      <c r="S82" s="296">
        <v>297741.69</v>
      </c>
      <c r="T82" s="296">
        <v>293421.01000000007</v>
      </c>
      <c r="U82" s="296">
        <v>303241.31</v>
      </c>
      <c r="V82" s="296">
        <v>293426.71000000002</v>
      </c>
      <c r="W82" s="296">
        <v>297455.80000000005</v>
      </c>
      <c r="X82" s="296">
        <v>296850.63999999996</v>
      </c>
      <c r="Y82" s="296">
        <v>297496.17</v>
      </c>
      <c r="Z82" s="296">
        <v>289057.55999999994</v>
      </c>
      <c r="AA82" s="297">
        <v>280187.32999999996</v>
      </c>
      <c r="AB82" s="298">
        <v>301994</v>
      </c>
    </row>
    <row r="83" spans="1:38" ht="20.25" thickTop="1" thickBot="1" x14ac:dyDescent="0.25">
      <c r="A83" s="365"/>
      <c r="B83" s="33" t="s">
        <v>119</v>
      </c>
      <c r="C83" s="345"/>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83"/>
    </row>
    <row r="84" spans="1:38" ht="13.5" thickTop="1" x14ac:dyDescent="0.2">
      <c r="A84" s="365"/>
      <c r="B84" s="63" t="s">
        <v>1</v>
      </c>
      <c r="C84" s="346" t="s">
        <v>135</v>
      </c>
      <c r="D84" s="339" t="s">
        <v>85</v>
      </c>
      <c r="E84" s="279" t="s">
        <v>85</v>
      </c>
      <c r="F84" s="279" t="s">
        <v>85</v>
      </c>
      <c r="G84" s="325">
        <v>18.600000000000001</v>
      </c>
      <c r="H84" s="280">
        <v>29.9</v>
      </c>
      <c r="I84" s="280">
        <v>37</v>
      </c>
      <c r="J84" s="280">
        <v>64.7</v>
      </c>
      <c r="K84" s="280">
        <v>79.099999999999994</v>
      </c>
      <c r="L84" s="280">
        <v>84</v>
      </c>
      <c r="M84" s="281">
        <v>90.8</v>
      </c>
      <c r="N84" s="281">
        <v>93.5</v>
      </c>
      <c r="O84" s="281">
        <v>94.964505816201168</v>
      </c>
      <c r="P84" s="281">
        <v>96.7</v>
      </c>
      <c r="Q84" s="281">
        <v>97.3</v>
      </c>
      <c r="R84" s="281">
        <v>97.7</v>
      </c>
      <c r="S84" s="281">
        <v>97.84</v>
      </c>
      <c r="T84" s="281">
        <v>98</v>
      </c>
      <c r="U84" s="281">
        <v>98.1</v>
      </c>
      <c r="V84" s="281">
        <v>98.158818953866628</v>
      </c>
      <c r="W84" s="281">
        <v>98.1</v>
      </c>
      <c r="X84" s="281">
        <v>97.9</v>
      </c>
      <c r="Y84" s="281">
        <v>98.04</v>
      </c>
      <c r="Z84" s="281">
        <v>98.04</v>
      </c>
      <c r="AA84" s="293">
        <v>98.097938972775367</v>
      </c>
      <c r="AB84" s="284">
        <v>97.87</v>
      </c>
    </row>
    <row r="85" spans="1:38" ht="13.5" thickBot="1" x14ac:dyDescent="0.25">
      <c r="A85" s="366"/>
      <c r="B85" s="63" t="s">
        <v>105</v>
      </c>
      <c r="C85" s="347" t="s">
        <v>135</v>
      </c>
      <c r="D85" s="339" t="s">
        <v>85</v>
      </c>
      <c r="E85" s="279" t="s">
        <v>85</v>
      </c>
      <c r="F85" s="279" t="s">
        <v>85</v>
      </c>
      <c r="G85" s="325">
        <v>1.8</v>
      </c>
      <c r="H85" s="326">
        <v>2</v>
      </c>
      <c r="I85" s="280">
        <v>2.7</v>
      </c>
      <c r="J85" s="280">
        <v>5</v>
      </c>
      <c r="K85" s="280">
        <v>6.2</v>
      </c>
      <c r="L85" s="280">
        <v>6.7</v>
      </c>
      <c r="M85" s="281">
        <v>7.3</v>
      </c>
      <c r="N85" s="281">
        <v>7.7</v>
      </c>
      <c r="O85" s="281">
        <v>8.7351295652680658</v>
      </c>
      <c r="P85" s="281">
        <v>9.6999999999999993</v>
      </c>
      <c r="Q85" s="281">
        <v>10.3645</v>
      </c>
      <c r="R85" s="281">
        <v>10.7</v>
      </c>
      <c r="S85" s="281">
        <v>10.8</v>
      </c>
      <c r="T85" s="281">
        <v>10.9</v>
      </c>
      <c r="U85" s="281">
        <v>10.8</v>
      </c>
      <c r="V85" s="281">
        <v>10.71</v>
      </c>
      <c r="W85" s="281">
        <v>10.6</v>
      </c>
      <c r="X85" s="281">
        <v>10.5</v>
      </c>
      <c r="Y85" s="281">
        <v>11</v>
      </c>
      <c r="Z85" s="281">
        <v>11.5</v>
      </c>
      <c r="AA85" s="293">
        <v>12.2</v>
      </c>
      <c r="AB85" s="284">
        <v>12.11</v>
      </c>
    </row>
    <row r="86" spans="1:38" ht="20.25" thickTop="1" thickBot="1" x14ac:dyDescent="0.3">
      <c r="A86" s="363" t="s">
        <v>102</v>
      </c>
      <c r="B86" s="9" t="s">
        <v>120</v>
      </c>
      <c r="C86" s="159"/>
      <c r="D86" s="22"/>
      <c r="E86" s="22"/>
      <c r="F86" s="22"/>
      <c r="G86" s="22"/>
      <c r="H86" s="22"/>
      <c r="I86" s="22"/>
      <c r="J86" s="22"/>
      <c r="K86" s="22"/>
      <c r="L86" s="22"/>
      <c r="M86" s="22"/>
      <c r="N86" s="22"/>
      <c r="O86" s="22"/>
      <c r="P86" s="22"/>
      <c r="Q86" s="22"/>
      <c r="R86" s="22"/>
      <c r="S86" s="22"/>
      <c r="T86" s="22"/>
      <c r="U86" s="22"/>
      <c r="V86" s="22"/>
      <c r="W86" s="22"/>
      <c r="X86" s="22"/>
      <c r="Y86" s="22"/>
      <c r="Z86" s="22"/>
      <c r="AA86" s="22"/>
      <c r="AB86" s="94"/>
    </row>
    <row r="87" spans="1:38" ht="14.25" thickTop="1" thickBot="1" x14ac:dyDescent="0.25">
      <c r="A87" s="363"/>
      <c r="B87" s="64" t="s">
        <v>20</v>
      </c>
      <c r="C87" s="160" t="s">
        <v>58</v>
      </c>
      <c r="D87" s="299">
        <v>2282</v>
      </c>
      <c r="E87" s="299">
        <v>2054.9</v>
      </c>
      <c r="F87" s="299">
        <v>2019.7</v>
      </c>
      <c r="G87" s="299">
        <v>1934.5</v>
      </c>
      <c r="H87" s="299">
        <v>1922.1</v>
      </c>
      <c r="I87" s="299">
        <v>1825.6</v>
      </c>
      <c r="J87" s="299">
        <v>1746.7</v>
      </c>
      <c r="K87" s="299">
        <v>1644.3</v>
      </c>
      <c r="L87" s="299">
        <v>1563.1000000000001</v>
      </c>
      <c r="M87" s="299">
        <v>1526.7</v>
      </c>
      <c r="N87" s="299">
        <v>1576.8000000000002</v>
      </c>
      <c r="O87" s="299">
        <v>1562.3</v>
      </c>
      <c r="P87" s="299">
        <v>1526.5000000000002</v>
      </c>
      <c r="Q87" s="299">
        <v>1476.4999999999998</v>
      </c>
      <c r="R87" s="299">
        <v>1387.3</v>
      </c>
      <c r="S87" s="300">
        <v>1391.7000000000003</v>
      </c>
      <c r="T87" s="301">
        <v>1910.9050634706002</v>
      </c>
      <c r="U87" s="299">
        <v>2170.7917070600001</v>
      </c>
      <c r="V87" s="299">
        <v>2221.6695843050006</v>
      </c>
      <c r="W87" s="299">
        <v>2211.5</v>
      </c>
      <c r="X87" s="299">
        <v>2131</v>
      </c>
      <c r="Y87" s="299">
        <v>2225.1</v>
      </c>
      <c r="Z87" s="299">
        <v>2114.5</v>
      </c>
      <c r="AA87" s="299">
        <v>2119.1999999999998</v>
      </c>
      <c r="AB87" s="307">
        <v>2130.1999999999998</v>
      </c>
    </row>
    <row r="88" spans="1:38" ht="14.25" hidden="1" outlineLevel="1" thickTop="1" thickBot="1" x14ac:dyDescent="0.25">
      <c r="A88" s="363"/>
      <c r="B88" s="65" t="s">
        <v>15</v>
      </c>
      <c r="C88" s="161" t="s">
        <v>58</v>
      </c>
      <c r="D88" s="302">
        <v>823</v>
      </c>
      <c r="E88" s="302">
        <v>781</v>
      </c>
      <c r="F88" s="302">
        <v>749</v>
      </c>
      <c r="G88" s="302">
        <v>675</v>
      </c>
      <c r="H88" s="302">
        <v>669</v>
      </c>
      <c r="I88" s="302">
        <v>657</v>
      </c>
      <c r="J88" s="302">
        <v>625</v>
      </c>
      <c r="K88" s="302">
        <v>598</v>
      </c>
      <c r="L88" s="302">
        <v>599.20000000000005</v>
      </c>
      <c r="M88" s="303">
        <v>612.5</v>
      </c>
      <c r="N88" s="303">
        <v>653.20000000000005</v>
      </c>
      <c r="O88" s="303">
        <v>655.9</v>
      </c>
      <c r="P88" s="303">
        <v>651</v>
      </c>
      <c r="Q88" s="303">
        <v>630.9</v>
      </c>
      <c r="R88" s="303">
        <v>627.1</v>
      </c>
      <c r="S88" s="305">
        <v>627.79999999999995</v>
      </c>
      <c r="T88" s="306">
        <v>751.03091530499989</v>
      </c>
      <c r="U88" s="303">
        <v>908.45017164500018</v>
      </c>
      <c r="V88" s="303">
        <v>870.10572308500014</v>
      </c>
      <c r="W88" s="303">
        <v>744.3</v>
      </c>
      <c r="X88" s="303">
        <v>810</v>
      </c>
      <c r="Y88" s="303">
        <v>874</v>
      </c>
      <c r="Z88" s="303">
        <v>783.8</v>
      </c>
      <c r="AA88" s="304">
        <v>748.1</v>
      </c>
      <c r="AB88" s="308">
        <v>717.3</v>
      </c>
    </row>
    <row r="89" spans="1:38" ht="14.25" hidden="1" outlineLevel="1" thickTop="1" thickBot="1" x14ac:dyDescent="0.25">
      <c r="A89" s="363"/>
      <c r="B89" s="65" t="s">
        <v>16</v>
      </c>
      <c r="C89" s="161" t="s">
        <v>58</v>
      </c>
      <c r="D89" s="302">
        <v>988</v>
      </c>
      <c r="E89" s="302">
        <v>912</v>
      </c>
      <c r="F89" s="302">
        <v>953</v>
      </c>
      <c r="G89" s="302">
        <v>982</v>
      </c>
      <c r="H89" s="302">
        <v>974</v>
      </c>
      <c r="I89" s="302">
        <v>949</v>
      </c>
      <c r="J89" s="302">
        <v>891</v>
      </c>
      <c r="K89" s="302">
        <v>840</v>
      </c>
      <c r="L89" s="302">
        <v>763.8</v>
      </c>
      <c r="M89" s="303">
        <v>707.6</v>
      </c>
      <c r="N89" s="303">
        <v>719.5</v>
      </c>
      <c r="O89" s="303">
        <v>706.1</v>
      </c>
      <c r="P89" s="303">
        <v>732</v>
      </c>
      <c r="Q89" s="303">
        <v>691.8</v>
      </c>
      <c r="R89" s="303">
        <v>626.4</v>
      </c>
      <c r="S89" s="305">
        <v>621.6</v>
      </c>
      <c r="T89" s="306">
        <v>871.17353190000017</v>
      </c>
      <c r="U89" s="303">
        <v>894.57527447999973</v>
      </c>
      <c r="V89" s="303">
        <v>965.82745587000045</v>
      </c>
      <c r="W89" s="303">
        <v>975.1</v>
      </c>
      <c r="X89" s="303">
        <v>957</v>
      </c>
      <c r="Y89" s="303">
        <v>956</v>
      </c>
      <c r="Z89" s="303">
        <v>970.3</v>
      </c>
      <c r="AA89" s="304">
        <v>992.1</v>
      </c>
      <c r="AB89" s="308">
        <v>1015.7</v>
      </c>
    </row>
    <row r="90" spans="1:38" ht="14.25" hidden="1" outlineLevel="1" thickTop="1" thickBot="1" x14ac:dyDescent="0.25">
      <c r="A90" s="363"/>
      <c r="B90" s="66" t="s">
        <v>17</v>
      </c>
      <c r="C90" s="161" t="s">
        <v>58</v>
      </c>
      <c r="D90" s="302">
        <v>79</v>
      </c>
      <c r="E90" s="302">
        <v>72</v>
      </c>
      <c r="F90" s="302">
        <v>49</v>
      </c>
      <c r="G90" s="302">
        <v>39</v>
      </c>
      <c r="H90" s="302">
        <v>33</v>
      </c>
      <c r="I90" s="302">
        <v>34</v>
      </c>
      <c r="J90" s="302">
        <v>22</v>
      </c>
      <c r="K90" s="302">
        <v>20</v>
      </c>
      <c r="L90" s="302">
        <v>17.7</v>
      </c>
      <c r="M90" s="303">
        <v>18.399999999999999</v>
      </c>
      <c r="N90" s="303">
        <v>19.5</v>
      </c>
      <c r="O90" s="303">
        <v>21</v>
      </c>
      <c r="P90" s="303">
        <v>20.2</v>
      </c>
      <c r="Q90" s="303">
        <v>18.8</v>
      </c>
      <c r="R90" s="303">
        <v>18.7</v>
      </c>
      <c r="S90" s="305">
        <v>19.7</v>
      </c>
      <c r="T90" s="306">
        <v>33.411755200000009</v>
      </c>
      <c r="U90" s="303">
        <v>29.196588000000006</v>
      </c>
      <c r="V90" s="303">
        <v>28.043469200000001</v>
      </c>
      <c r="W90" s="303">
        <v>58.5</v>
      </c>
      <c r="X90" s="303">
        <v>36</v>
      </c>
      <c r="Y90" s="303">
        <v>31.3</v>
      </c>
      <c r="Z90" s="303">
        <v>29.2</v>
      </c>
      <c r="AA90" s="304">
        <v>25</v>
      </c>
      <c r="AB90" s="308">
        <v>30.6</v>
      </c>
    </row>
    <row r="91" spans="1:38" ht="14.25" hidden="1" outlineLevel="1" thickTop="1" thickBot="1" x14ac:dyDescent="0.25">
      <c r="A91" s="363"/>
      <c r="B91" s="65" t="s">
        <v>18</v>
      </c>
      <c r="C91" s="161" t="s">
        <v>58</v>
      </c>
      <c r="D91" s="303">
        <v>2</v>
      </c>
      <c r="E91" s="303">
        <v>0.9</v>
      </c>
      <c r="F91" s="303">
        <v>0.7</v>
      </c>
      <c r="G91" s="303">
        <v>0.5</v>
      </c>
      <c r="H91" s="303">
        <v>0.5</v>
      </c>
      <c r="I91" s="303">
        <v>0.3</v>
      </c>
      <c r="J91" s="303">
        <v>0.3</v>
      </c>
      <c r="K91" s="303">
        <v>0.3</v>
      </c>
      <c r="L91" s="303">
        <v>0.2</v>
      </c>
      <c r="M91" s="303">
        <v>0.2</v>
      </c>
      <c r="N91" s="303">
        <v>0.2</v>
      </c>
      <c r="O91" s="303">
        <v>0.2</v>
      </c>
      <c r="P91" s="303">
        <v>2.9</v>
      </c>
      <c r="Q91" s="303">
        <v>2.1</v>
      </c>
      <c r="R91" s="303">
        <v>1.5</v>
      </c>
      <c r="S91" s="305">
        <v>0.2</v>
      </c>
      <c r="T91" s="306">
        <v>2.4980163200000001</v>
      </c>
      <c r="U91" s="303">
        <v>18.564678490000002</v>
      </c>
      <c r="V91" s="303">
        <v>14.355161100000002</v>
      </c>
      <c r="W91" s="303">
        <v>9.4</v>
      </c>
      <c r="X91" s="303">
        <v>4</v>
      </c>
      <c r="Y91" s="303">
        <v>5.8</v>
      </c>
      <c r="Z91" s="303">
        <v>5.5</v>
      </c>
      <c r="AA91" s="304">
        <v>3</v>
      </c>
      <c r="AB91" s="308">
        <v>1.6</v>
      </c>
    </row>
    <row r="92" spans="1:38" ht="14.25" hidden="1" outlineLevel="1" thickTop="1" thickBot="1" x14ac:dyDescent="0.25">
      <c r="A92" s="363"/>
      <c r="B92" s="65" t="s">
        <v>19</v>
      </c>
      <c r="C92" s="161" t="s">
        <v>58</v>
      </c>
      <c r="D92" s="303">
        <v>390</v>
      </c>
      <c r="E92" s="303">
        <v>289</v>
      </c>
      <c r="F92" s="303">
        <v>268</v>
      </c>
      <c r="G92" s="303">
        <v>238</v>
      </c>
      <c r="H92" s="303">
        <v>245.6</v>
      </c>
      <c r="I92" s="303">
        <v>185.3</v>
      </c>
      <c r="J92" s="303">
        <v>208.4</v>
      </c>
      <c r="K92" s="303">
        <v>186</v>
      </c>
      <c r="L92" s="303">
        <v>182.2</v>
      </c>
      <c r="M92" s="303">
        <v>188</v>
      </c>
      <c r="N92" s="303">
        <v>184.4</v>
      </c>
      <c r="O92" s="303">
        <v>179.1</v>
      </c>
      <c r="P92" s="303">
        <v>120.4</v>
      </c>
      <c r="Q92" s="303">
        <v>132.9</v>
      </c>
      <c r="R92" s="348">
        <v>113.6</v>
      </c>
      <c r="S92" s="305">
        <v>122.4</v>
      </c>
      <c r="T92" s="306">
        <v>252.79084474559994</v>
      </c>
      <c r="U92" s="348">
        <v>320.00499444500002</v>
      </c>
      <c r="V92" s="303">
        <v>343.33777505</v>
      </c>
      <c r="W92" s="303">
        <v>424.2</v>
      </c>
      <c r="X92" s="303">
        <v>324</v>
      </c>
      <c r="Y92" s="303">
        <v>358</v>
      </c>
      <c r="Z92" s="303">
        <v>325.7</v>
      </c>
      <c r="AA92" s="304">
        <v>351</v>
      </c>
      <c r="AB92" s="308">
        <v>365</v>
      </c>
      <c r="AC92" s="188"/>
      <c r="AD92" s="188"/>
      <c r="AE92" s="188"/>
      <c r="AF92" s="188"/>
      <c r="AG92" s="188"/>
      <c r="AH92" s="188"/>
      <c r="AI92" s="188"/>
      <c r="AJ92" s="188"/>
      <c r="AK92" s="188"/>
      <c r="AL92" s="188"/>
    </row>
    <row r="93" spans="1:38" ht="20.25" collapsed="1" thickTop="1" thickBot="1" x14ac:dyDescent="0.3">
      <c r="A93" s="363"/>
      <c r="B93" s="16" t="s">
        <v>121</v>
      </c>
      <c r="C93" s="162"/>
      <c r="D93" s="17"/>
      <c r="E93" s="17"/>
      <c r="F93" s="17"/>
      <c r="G93" s="17"/>
      <c r="H93" s="17"/>
      <c r="I93" s="17"/>
      <c r="J93" s="17"/>
      <c r="K93" s="17"/>
      <c r="L93" s="17"/>
      <c r="M93" s="17"/>
      <c r="N93" s="17"/>
      <c r="O93" s="17"/>
      <c r="P93" s="17"/>
      <c r="Q93" s="17"/>
      <c r="R93" s="17"/>
      <c r="S93" s="17"/>
      <c r="T93" s="189"/>
      <c r="U93" s="189"/>
      <c r="V93" s="190"/>
      <c r="W93" s="190"/>
      <c r="X93" s="190"/>
      <c r="Y93" s="190"/>
      <c r="Z93" s="190"/>
      <c r="AA93" s="190"/>
      <c r="AB93" s="191"/>
      <c r="AC93" s="188"/>
      <c r="AD93" s="188"/>
      <c r="AE93" s="188"/>
      <c r="AF93" s="188"/>
      <c r="AG93" s="188"/>
      <c r="AH93" s="188"/>
      <c r="AI93" s="188"/>
      <c r="AJ93" s="188"/>
      <c r="AK93" s="188"/>
      <c r="AL93" s="188"/>
    </row>
    <row r="94" spans="1:38" ht="15.75" thickTop="1" thickBot="1" x14ac:dyDescent="0.25">
      <c r="A94" s="363"/>
      <c r="B94" s="67" t="s">
        <v>14</v>
      </c>
      <c r="C94" s="163" t="s">
        <v>91</v>
      </c>
      <c r="D94" s="309">
        <v>73.8</v>
      </c>
      <c r="E94" s="309">
        <v>73.8</v>
      </c>
      <c r="F94" s="309">
        <v>73.8</v>
      </c>
      <c r="G94" s="309">
        <v>64.8</v>
      </c>
      <c r="H94" s="309">
        <v>61</v>
      </c>
      <c r="I94" s="309">
        <v>61</v>
      </c>
      <c r="J94" s="309">
        <v>58.845999999999997</v>
      </c>
      <c r="K94" s="309">
        <v>50.871000000000002</v>
      </c>
      <c r="L94" s="309">
        <v>51.133000000000003</v>
      </c>
      <c r="M94" s="309">
        <v>53.5</v>
      </c>
      <c r="N94" s="309">
        <v>53</v>
      </c>
      <c r="O94" s="309">
        <v>57.1</v>
      </c>
      <c r="P94" s="309">
        <v>55.7</v>
      </c>
      <c r="Q94" s="309">
        <v>53.2</v>
      </c>
      <c r="R94" s="309">
        <v>53.6</v>
      </c>
      <c r="S94" s="309">
        <v>52</v>
      </c>
      <c r="T94" s="309">
        <v>51</v>
      </c>
      <c r="U94" s="309">
        <v>53.9</v>
      </c>
      <c r="V94" s="309">
        <v>50.8</v>
      </c>
      <c r="W94" s="309">
        <v>47.9</v>
      </c>
      <c r="X94" s="309">
        <v>55.5</v>
      </c>
      <c r="Y94" s="309">
        <v>48.9</v>
      </c>
      <c r="Z94" s="309">
        <v>47.2</v>
      </c>
      <c r="AA94" s="311">
        <v>45.7</v>
      </c>
      <c r="AB94" s="310">
        <v>51.6</v>
      </c>
      <c r="AC94" s="188"/>
      <c r="AD94" s="188"/>
      <c r="AE94" s="188"/>
      <c r="AF94" s="188"/>
      <c r="AG94" s="188"/>
      <c r="AH94" s="188"/>
      <c r="AI94" s="188"/>
      <c r="AJ94" s="188"/>
      <c r="AK94" s="188"/>
      <c r="AL94" s="188"/>
    </row>
    <row r="95" spans="1:38" ht="16.5" thickTop="1" thickBot="1" x14ac:dyDescent="0.3">
      <c r="A95" s="363"/>
      <c r="B95" s="67" t="s">
        <v>55</v>
      </c>
      <c r="C95" s="163" t="s">
        <v>91</v>
      </c>
      <c r="D95" s="309">
        <v>41.765999999999998</v>
      </c>
      <c r="E95" s="309">
        <v>41.765999999999998</v>
      </c>
      <c r="F95" s="309">
        <v>41.765999999999998</v>
      </c>
      <c r="G95" s="309">
        <v>31.135000000000002</v>
      </c>
      <c r="H95" s="309">
        <v>25.512</v>
      </c>
      <c r="I95" s="309">
        <v>24.306000000000001</v>
      </c>
      <c r="J95" s="309">
        <v>17.754000000000001</v>
      </c>
      <c r="K95" s="309">
        <v>16.677</v>
      </c>
      <c r="L95" s="309">
        <v>11.997</v>
      </c>
      <c r="M95" s="309">
        <v>17.574000000000002</v>
      </c>
      <c r="N95" s="309">
        <v>11</v>
      </c>
      <c r="O95" s="309">
        <v>12.2</v>
      </c>
      <c r="P95" s="309">
        <v>14.7</v>
      </c>
      <c r="Q95" s="309">
        <v>11.9</v>
      </c>
      <c r="R95" s="309">
        <v>14.2</v>
      </c>
      <c r="S95" s="309">
        <v>11.5</v>
      </c>
      <c r="T95" s="309">
        <v>13.5</v>
      </c>
      <c r="U95" s="309">
        <v>15.1</v>
      </c>
      <c r="V95" s="309">
        <v>11.7</v>
      </c>
      <c r="W95" s="309">
        <v>8.9</v>
      </c>
      <c r="X95" s="309">
        <v>10.7</v>
      </c>
      <c r="Y95" s="309">
        <v>10.5</v>
      </c>
      <c r="Z95" s="309">
        <v>11</v>
      </c>
      <c r="AA95" s="311">
        <v>9.9</v>
      </c>
      <c r="AB95" s="310">
        <v>9.6</v>
      </c>
    </row>
    <row r="96" spans="1:38" ht="20.25" thickTop="1" thickBot="1" x14ac:dyDescent="0.3">
      <c r="A96" s="363"/>
      <c r="B96" s="15" t="s">
        <v>122</v>
      </c>
      <c r="C96" s="164"/>
      <c r="D96" s="23"/>
      <c r="E96" s="23"/>
      <c r="F96" s="23"/>
      <c r="G96" s="23"/>
      <c r="H96" s="23"/>
      <c r="I96" s="23"/>
      <c r="J96" s="23"/>
      <c r="K96" s="23"/>
      <c r="L96" s="23"/>
      <c r="M96" s="23"/>
      <c r="N96" s="23"/>
      <c r="O96" s="23"/>
      <c r="P96" s="23"/>
      <c r="Q96" s="23"/>
      <c r="R96" s="23"/>
      <c r="S96" s="23"/>
      <c r="T96" s="23"/>
      <c r="U96" s="23"/>
      <c r="V96" s="23"/>
      <c r="W96" s="23"/>
      <c r="X96" s="23"/>
      <c r="Y96" s="23"/>
      <c r="Z96" s="23"/>
      <c r="AA96" s="23"/>
      <c r="AB96" s="95"/>
    </row>
    <row r="97" spans="1:38" ht="15.75" thickTop="1" thickBot="1" x14ac:dyDescent="0.25">
      <c r="A97" s="363"/>
      <c r="B97" s="68" t="s">
        <v>12</v>
      </c>
      <c r="C97" s="332" t="s">
        <v>91</v>
      </c>
      <c r="D97" s="327">
        <v>1585.8779999999997</v>
      </c>
      <c r="E97" s="312">
        <v>1604.4989999999998</v>
      </c>
      <c r="F97" s="312">
        <v>1504.7460000000001</v>
      </c>
      <c r="G97" s="312">
        <v>1548.9580000000001</v>
      </c>
      <c r="H97" s="312">
        <v>1381.7159999999999</v>
      </c>
      <c r="I97" s="312">
        <v>1669.6000000000001</v>
      </c>
      <c r="J97" s="312">
        <v>1697.5</v>
      </c>
      <c r="K97" s="312">
        <v>1483.9</v>
      </c>
      <c r="L97" s="312">
        <v>1593.8</v>
      </c>
      <c r="M97" s="312">
        <v>1310.2</v>
      </c>
      <c r="N97" s="312">
        <v>1675.8</v>
      </c>
      <c r="O97" s="312">
        <v>1624.4</v>
      </c>
      <c r="P97" s="312">
        <v>1661.3</v>
      </c>
      <c r="Q97" s="312">
        <v>1470.4</v>
      </c>
      <c r="R97" s="312">
        <v>1611.9</v>
      </c>
      <c r="S97" s="312">
        <v>1518</v>
      </c>
      <c r="T97" s="312">
        <v>1604.8</v>
      </c>
      <c r="U97" s="312">
        <v>1690.1999999999998</v>
      </c>
      <c r="V97" s="312">
        <v>1783.1</v>
      </c>
      <c r="W97" s="312">
        <v>1706.3000000000002</v>
      </c>
      <c r="X97" s="312">
        <v>1782.7</v>
      </c>
      <c r="Y97" s="312">
        <v>1797.1</v>
      </c>
      <c r="Z97" s="312">
        <v>1748</v>
      </c>
      <c r="AA97" s="350">
        <v>1637.6999999999998</v>
      </c>
      <c r="AB97" s="317">
        <v>1877.1010000000001</v>
      </c>
    </row>
    <row r="98" spans="1:38" ht="15.75" thickTop="1" thickBot="1" x14ac:dyDescent="0.25">
      <c r="A98" s="363"/>
      <c r="B98" s="69" t="s">
        <v>11</v>
      </c>
      <c r="C98" s="333" t="s">
        <v>91</v>
      </c>
      <c r="D98" s="328">
        <v>1105.1999999999998</v>
      </c>
      <c r="E98" s="313">
        <v>1083.5999999999999</v>
      </c>
      <c r="F98" s="313">
        <v>1029.4000000000001</v>
      </c>
      <c r="G98" s="313">
        <v>1033.4000000000001</v>
      </c>
      <c r="H98" s="313">
        <v>922.6</v>
      </c>
      <c r="I98" s="313">
        <v>1087.9000000000001</v>
      </c>
      <c r="J98" s="313">
        <v>1240.9000000000001</v>
      </c>
      <c r="K98" s="313">
        <v>1019.7</v>
      </c>
      <c r="L98" s="313">
        <v>1056.8</v>
      </c>
      <c r="M98" s="313">
        <v>794.7</v>
      </c>
      <c r="N98" s="313">
        <v>978.7</v>
      </c>
      <c r="O98" s="313">
        <v>936.9</v>
      </c>
      <c r="P98" s="313">
        <v>946.3</v>
      </c>
      <c r="Q98" s="313">
        <v>740.7</v>
      </c>
      <c r="R98" s="313">
        <v>813.90000000000009</v>
      </c>
      <c r="S98" s="313">
        <v>837.5</v>
      </c>
      <c r="T98" s="313">
        <v>801.8</v>
      </c>
      <c r="U98" s="313">
        <v>810.8</v>
      </c>
      <c r="V98" s="313">
        <v>756.9</v>
      </c>
      <c r="W98" s="313">
        <v>768.30000000000007</v>
      </c>
      <c r="X98" s="313">
        <v>706</v>
      </c>
      <c r="Y98" s="313">
        <v>711.2</v>
      </c>
      <c r="Z98" s="313">
        <v>692.2</v>
      </c>
      <c r="AA98" s="351">
        <v>601.4</v>
      </c>
      <c r="AB98" s="318">
        <v>764.5</v>
      </c>
    </row>
    <row r="99" spans="1:38" ht="15.75" hidden="1" outlineLevel="1" thickTop="1" thickBot="1" x14ac:dyDescent="0.25">
      <c r="A99" s="363"/>
      <c r="B99" s="70" t="s">
        <v>8</v>
      </c>
      <c r="C99" s="334" t="s">
        <v>136</v>
      </c>
      <c r="D99" s="329">
        <v>836.3</v>
      </c>
      <c r="E99" s="314">
        <v>850.8</v>
      </c>
      <c r="F99" s="314">
        <v>741.3</v>
      </c>
      <c r="G99" s="314">
        <v>770.3</v>
      </c>
      <c r="H99" s="314">
        <v>694</v>
      </c>
      <c r="I99" s="314">
        <v>865.2</v>
      </c>
      <c r="J99" s="314">
        <v>1002.1</v>
      </c>
      <c r="K99" s="314">
        <v>796.5</v>
      </c>
      <c r="L99" s="314">
        <v>841.9</v>
      </c>
      <c r="M99" s="314">
        <v>605.6</v>
      </c>
      <c r="N99" s="314">
        <v>759.6</v>
      </c>
      <c r="O99" s="314">
        <v>743.8</v>
      </c>
      <c r="P99" s="314">
        <v>729.1</v>
      </c>
      <c r="Q99" s="314">
        <v>537.1</v>
      </c>
      <c r="R99" s="314">
        <v>594.20000000000005</v>
      </c>
      <c r="S99" s="314">
        <v>636.5</v>
      </c>
      <c r="T99" s="314">
        <v>597.29999999999995</v>
      </c>
      <c r="U99" s="314">
        <v>607.4</v>
      </c>
      <c r="V99" s="314">
        <v>568.29999999999995</v>
      </c>
      <c r="W99" s="314">
        <v>571.20000000000005</v>
      </c>
      <c r="X99" s="314">
        <v>509.8</v>
      </c>
      <c r="Y99" s="314">
        <v>492.5</v>
      </c>
      <c r="Z99" s="314">
        <v>491.2</v>
      </c>
      <c r="AA99" s="352">
        <v>399</v>
      </c>
      <c r="AB99" s="319">
        <v>560</v>
      </c>
    </row>
    <row r="100" spans="1:38" ht="15.75" hidden="1" outlineLevel="1" thickTop="1" thickBot="1" x14ac:dyDescent="0.25">
      <c r="A100" s="363"/>
      <c r="B100" s="70" t="s">
        <v>9</v>
      </c>
      <c r="C100" s="334" t="s">
        <v>136</v>
      </c>
      <c r="D100" s="329">
        <v>27.2</v>
      </c>
      <c r="E100" s="314">
        <v>32.299999999999997</v>
      </c>
      <c r="F100" s="314">
        <v>29.8</v>
      </c>
      <c r="G100" s="314">
        <v>32.1</v>
      </c>
      <c r="H100" s="314">
        <v>24.1</v>
      </c>
      <c r="I100" s="314">
        <v>33</v>
      </c>
      <c r="J100" s="314">
        <v>33</v>
      </c>
      <c r="K100" s="314">
        <v>38.6</v>
      </c>
      <c r="L100" s="314">
        <v>38.4</v>
      </c>
      <c r="M100" s="314">
        <v>33.299999999999997</v>
      </c>
      <c r="N100" s="314">
        <v>31.6</v>
      </c>
      <c r="O100" s="314">
        <v>29.5</v>
      </c>
      <c r="P100" s="314">
        <v>40.1</v>
      </c>
      <c r="Q100" s="314">
        <v>38.5</v>
      </c>
      <c r="R100" s="314">
        <v>47.5</v>
      </c>
      <c r="S100" s="314">
        <v>42.4</v>
      </c>
      <c r="T100" s="314">
        <v>41.5</v>
      </c>
      <c r="U100" s="314">
        <v>43.1</v>
      </c>
      <c r="V100" s="314">
        <v>42.7</v>
      </c>
      <c r="W100" s="314">
        <v>45.9</v>
      </c>
      <c r="X100" s="314">
        <v>45.6</v>
      </c>
      <c r="Y100" s="314">
        <v>50.5</v>
      </c>
      <c r="Z100" s="314">
        <v>46.9</v>
      </c>
      <c r="AA100" s="352">
        <v>47.1</v>
      </c>
      <c r="AB100" s="319">
        <v>47.5</v>
      </c>
    </row>
    <row r="101" spans="1:38" ht="15.75" hidden="1" outlineLevel="1" thickTop="1" thickBot="1" x14ac:dyDescent="0.25">
      <c r="A101" s="363"/>
      <c r="B101" s="70" t="s">
        <v>10</v>
      </c>
      <c r="C101" s="334" t="s">
        <v>136</v>
      </c>
      <c r="D101" s="329">
        <v>241.7</v>
      </c>
      <c r="E101" s="314">
        <v>200.5</v>
      </c>
      <c r="F101" s="314">
        <v>258.3</v>
      </c>
      <c r="G101" s="314">
        <v>231</v>
      </c>
      <c r="H101" s="314">
        <v>204.5</v>
      </c>
      <c r="I101" s="314">
        <v>189.7</v>
      </c>
      <c r="J101" s="314">
        <v>205.8</v>
      </c>
      <c r="K101" s="314">
        <v>184.6</v>
      </c>
      <c r="L101" s="314">
        <v>176.5</v>
      </c>
      <c r="M101" s="314">
        <v>155.80000000000001</v>
      </c>
      <c r="N101" s="314">
        <v>187.5</v>
      </c>
      <c r="O101" s="314">
        <v>163.6</v>
      </c>
      <c r="P101" s="314">
        <v>177.1</v>
      </c>
      <c r="Q101" s="314">
        <v>165.1</v>
      </c>
      <c r="R101" s="314">
        <v>172.2</v>
      </c>
      <c r="S101" s="314">
        <v>158.6</v>
      </c>
      <c r="T101" s="314">
        <v>163</v>
      </c>
      <c r="U101" s="314">
        <v>160.30000000000001</v>
      </c>
      <c r="V101" s="314">
        <v>145.9</v>
      </c>
      <c r="W101" s="314">
        <v>151.19999999999999</v>
      </c>
      <c r="X101" s="314">
        <v>150.6</v>
      </c>
      <c r="Y101" s="314">
        <v>168.2</v>
      </c>
      <c r="Z101" s="314">
        <v>154.1</v>
      </c>
      <c r="AA101" s="352">
        <v>155.30000000000001</v>
      </c>
      <c r="AB101" s="319">
        <v>157</v>
      </c>
    </row>
    <row r="102" spans="1:38" ht="15.75" collapsed="1" thickTop="1" thickBot="1" x14ac:dyDescent="0.25">
      <c r="A102" s="363"/>
      <c r="B102" s="71" t="s">
        <v>7</v>
      </c>
      <c r="C102" s="333" t="s">
        <v>91</v>
      </c>
      <c r="D102" s="330">
        <v>480.678</v>
      </c>
      <c r="E102" s="315">
        <v>520.899</v>
      </c>
      <c r="F102" s="315">
        <v>475.346</v>
      </c>
      <c r="G102" s="315">
        <v>515.55799999999999</v>
      </c>
      <c r="H102" s="315">
        <v>459.11599999999999</v>
      </c>
      <c r="I102" s="315">
        <v>581.70000000000005</v>
      </c>
      <c r="J102" s="315">
        <v>456.6</v>
      </c>
      <c r="K102" s="315">
        <v>464.2</v>
      </c>
      <c r="L102" s="315">
        <v>537</v>
      </c>
      <c r="M102" s="315">
        <v>515.5</v>
      </c>
      <c r="N102" s="315">
        <v>697.09999999999991</v>
      </c>
      <c r="O102" s="315">
        <v>687.5</v>
      </c>
      <c r="P102" s="315">
        <v>715</v>
      </c>
      <c r="Q102" s="315">
        <v>729.7</v>
      </c>
      <c r="R102" s="315">
        <v>798</v>
      </c>
      <c r="S102" s="315">
        <v>680.5</v>
      </c>
      <c r="T102" s="315">
        <v>803</v>
      </c>
      <c r="U102" s="315">
        <v>879.4</v>
      </c>
      <c r="V102" s="315">
        <v>1026.2</v>
      </c>
      <c r="W102" s="315">
        <v>938</v>
      </c>
      <c r="X102" s="315">
        <v>1076.7</v>
      </c>
      <c r="Y102" s="315">
        <v>1085.8999999999999</v>
      </c>
      <c r="Z102" s="315">
        <v>1055.8</v>
      </c>
      <c r="AA102" s="353">
        <v>1036.3</v>
      </c>
      <c r="AB102" s="320">
        <v>1112.6010000000001</v>
      </c>
    </row>
    <row r="103" spans="1:38" ht="15.75" hidden="1" outlineLevel="1" thickTop="1" thickBot="1" x14ac:dyDescent="0.25">
      <c r="A103" s="363"/>
      <c r="B103" s="98" t="s">
        <v>6</v>
      </c>
      <c r="C103" s="334" t="s">
        <v>136</v>
      </c>
      <c r="D103" s="329">
        <v>289.27800000000002</v>
      </c>
      <c r="E103" s="314">
        <v>289.899</v>
      </c>
      <c r="F103" s="314">
        <v>255.346</v>
      </c>
      <c r="G103" s="314">
        <v>323.05799999999999</v>
      </c>
      <c r="H103" s="314">
        <v>244.816</v>
      </c>
      <c r="I103" s="314">
        <v>372.9</v>
      </c>
      <c r="J103" s="314">
        <v>262.60000000000002</v>
      </c>
      <c r="K103" s="314">
        <v>264.39999999999998</v>
      </c>
      <c r="L103" s="314">
        <v>357.6</v>
      </c>
      <c r="M103" s="314">
        <v>332.8</v>
      </c>
      <c r="N103" s="314">
        <v>505.4</v>
      </c>
      <c r="O103" s="314">
        <v>565.1</v>
      </c>
      <c r="P103" s="314">
        <v>590.1</v>
      </c>
      <c r="Q103" s="314">
        <v>601.1</v>
      </c>
      <c r="R103" s="314">
        <v>674</v>
      </c>
      <c r="S103" s="314">
        <v>579.9</v>
      </c>
      <c r="T103" s="314">
        <v>670.1</v>
      </c>
      <c r="U103" s="314">
        <v>740</v>
      </c>
      <c r="V103" s="314">
        <v>895.2</v>
      </c>
      <c r="W103" s="314">
        <v>817.4</v>
      </c>
      <c r="X103" s="314">
        <v>966.3</v>
      </c>
      <c r="Y103" s="314">
        <v>954.3</v>
      </c>
      <c r="Z103" s="314">
        <v>947.6</v>
      </c>
      <c r="AA103" s="352">
        <v>927.6</v>
      </c>
      <c r="AB103" s="319">
        <v>997.601</v>
      </c>
    </row>
    <row r="104" spans="1:38" ht="15.75" hidden="1" outlineLevel="1" thickTop="1" thickBot="1" x14ac:dyDescent="0.25">
      <c r="A104" s="363"/>
      <c r="B104" s="98" t="s">
        <v>137</v>
      </c>
      <c r="C104" s="334" t="s">
        <v>136</v>
      </c>
      <c r="D104" s="329">
        <v>191.4</v>
      </c>
      <c r="E104" s="314">
        <v>231</v>
      </c>
      <c r="F104" s="314">
        <v>220</v>
      </c>
      <c r="G104" s="314">
        <v>192.5</v>
      </c>
      <c r="H104" s="314">
        <v>214.3</v>
      </c>
      <c r="I104" s="314">
        <v>208.8</v>
      </c>
      <c r="J104" s="314">
        <v>194</v>
      </c>
      <c r="K104" s="314">
        <v>199.8</v>
      </c>
      <c r="L104" s="314">
        <v>179.4</v>
      </c>
      <c r="M104" s="314">
        <v>182.7</v>
      </c>
      <c r="N104" s="314">
        <v>191.7</v>
      </c>
      <c r="O104" s="314">
        <v>122.4</v>
      </c>
      <c r="P104" s="314">
        <v>124.9</v>
      </c>
      <c r="Q104" s="314">
        <v>128.6</v>
      </c>
      <c r="R104" s="314">
        <v>124</v>
      </c>
      <c r="S104" s="314">
        <v>100.6</v>
      </c>
      <c r="T104" s="314">
        <v>132.9</v>
      </c>
      <c r="U104" s="314">
        <v>139.4</v>
      </c>
      <c r="V104" s="314">
        <v>131</v>
      </c>
      <c r="W104" s="314">
        <v>120.6</v>
      </c>
      <c r="X104" s="314">
        <v>110.4</v>
      </c>
      <c r="Y104" s="314">
        <v>131.6</v>
      </c>
      <c r="Z104" s="314">
        <v>108.2</v>
      </c>
      <c r="AA104" s="352">
        <v>108.7</v>
      </c>
      <c r="AB104" s="319">
        <v>115</v>
      </c>
    </row>
    <row r="105" spans="1:38" ht="14.25" collapsed="1" thickTop="1" thickBot="1" x14ac:dyDescent="0.25">
      <c r="A105" s="363"/>
      <c r="B105" s="72" t="s">
        <v>13</v>
      </c>
      <c r="C105" s="335" t="s">
        <v>39</v>
      </c>
      <c r="D105" s="331">
        <v>30.309897734882512</v>
      </c>
      <c r="E105" s="316">
        <v>32.464900258585395</v>
      </c>
      <c r="F105" s="316">
        <v>31.589783259101534</v>
      </c>
      <c r="G105" s="316">
        <v>33.284182011390882</v>
      </c>
      <c r="H105" s="316">
        <v>33.227957119987032</v>
      </c>
      <c r="I105" s="316">
        <v>34.840680402491614</v>
      </c>
      <c r="J105" s="316">
        <v>26.898379970544923</v>
      </c>
      <c r="K105" s="316">
        <v>31.282431430689396</v>
      </c>
      <c r="L105" s="316">
        <v>33.693060609863224</v>
      </c>
      <c r="M105" s="316">
        <v>39.345138146847809</v>
      </c>
      <c r="N105" s="316">
        <v>41.598042725862271</v>
      </c>
      <c r="O105" s="316">
        <v>42.323319379463186</v>
      </c>
      <c r="P105" s="316">
        <v>43.038584241256849</v>
      </c>
      <c r="Q105" s="316">
        <v>49.625952121871599</v>
      </c>
      <c r="R105" s="316">
        <v>49.50679322538619</v>
      </c>
      <c r="S105" s="316">
        <v>44.828722002635047</v>
      </c>
      <c r="T105" s="316">
        <v>50.037387836490531</v>
      </c>
      <c r="U105" s="316">
        <v>52.029345639569293</v>
      </c>
      <c r="V105" s="316">
        <v>57.551455330604007</v>
      </c>
      <c r="W105" s="316">
        <v>54.972748051339146</v>
      </c>
      <c r="X105" s="316">
        <v>60.397150389858076</v>
      </c>
      <c r="Y105" s="316">
        <v>60.425129375104326</v>
      </c>
      <c r="Z105" s="316">
        <v>60.400457665903886</v>
      </c>
      <c r="AA105" s="354">
        <v>63.277767600903715</v>
      </c>
      <c r="AB105" s="321">
        <v>59.272303408287577</v>
      </c>
      <c r="AE105" s="180"/>
      <c r="AF105" s="180"/>
      <c r="AG105" s="180"/>
      <c r="AH105" s="180"/>
      <c r="AI105" s="180"/>
      <c r="AJ105" s="180"/>
      <c r="AK105" s="180"/>
      <c r="AL105" s="180"/>
    </row>
    <row r="106" spans="1:38" ht="20.25" thickTop="1" thickBot="1" x14ac:dyDescent="0.3">
      <c r="A106" s="363"/>
      <c r="B106" s="24" t="s">
        <v>123</v>
      </c>
      <c r="C106" s="165"/>
      <c r="D106" s="24"/>
      <c r="E106" s="24"/>
      <c r="F106" s="24"/>
      <c r="G106" s="24"/>
      <c r="H106" s="24"/>
      <c r="I106" s="24"/>
      <c r="J106" s="24"/>
      <c r="K106" s="24"/>
      <c r="L106" s="24"/>
      <c r="M106" s="24"/>
      <c r="N106" s="24"/>
      <c r="O106" s="24"/>
      <c r="P106" s="24"/>
      <c r="Q106" s="24"/>
      <c r="R106" s="24"/>
      <c r="S106" s="24"/>
      <c r="T106" s="25"/>
      <c r="U106" s="25"/>
      <c r="V106" s="25"/>
      <c r="W106" s="25"/>
      <c r="X106" s="25"/>
      <c r="Y106" s="25"/>
      <c r="Z106" s="25"/>
      <c r="AA106" s="24"/>
      <c r="AB106" s="96"/>
      <c r="AD106" s="180"/>
      <c r="AE106" s="180"/>
      <c r="AF106" s="180"/>
      <c r="AG106" s="180"/>
      <c r="AH106" s="180"/>
      <c r="AI106" s="180"/>
      <c r="AJ106" s="180"/>
      <c r="AK106" s="180"/>
      <c r="AL106" s="180"/>
    </row>
    <row r="107" spans="1:38" ht="14.25" thickTop="1" thickBot="1" x14ac:dyDescent="0.25">
      <c r="A107" s="363"/>
      <c r="B107" s="73" t="s">
        <v>56</v>
      </c>
      <c r="C107" s="166" t="s">
        <v>44</v>
      </c>
      <c r="D107" s="126" t="s">
        <v>85</v>
      </c>
      <c r="E107" s="32" t="s">
        <v>85</v>
      </c>
      <c r="F107" s="32" t="s">
        <v>85</v>
      </c>
      <c r="G107" s="32" t="s">
        <v>85</v>
      </c>
      <c r="H107" s="32" t="s">
        <v>85</v>
      </c>
      <c r="I107" s="32" t="s">
        <v>85</v>
      </c>
      <c r="J107" s="32" t="s">
        <v>85</v>
      </c>
      <c r="K107" s="32" t="s">
        <v>85</v>
      </c>
      <c r="L107" s="32" t="s">
        <v>85</v>
      </c>
      <c r="M107" s="32" t="s">
        <v>85</v>
      </c>
      <c r="N107" s="32" t="s">
        <v>85</v>
      </c>
      <c r="O107" s="32" t="s">
        <v>85</v>
      </c>
      <c r="P107" s="32" t="s">
        <v>85</v>
      </c>
      <c r="Q107" s="32" t="s">
        <v>85</v>
      </c>
      <c r="R107" s="32" t="s">
        <v>85</v>
      </c>
      <c r="S107" s="32" t="s">
        <v>85</v>
      </c>
      <c r="T107" s="185">
        <v>67426</v>
      </c>
      <c r="U107" s="185">
        <v>71630</v>
      </c>
      <c r="V107" s="185">
        <v>72304</v>
      </c>
      <c r="W107" s="185">
        <v>68129</v>
      </c>
      <c r="X107" s="185">
        <v>65508</v>
      </c>
      <c r="Y107" s="185">
        <v>62103</v>
      </c>
      <c r="Z107" s="185">
        <v>57213</v>
      </c>
      <c r="AA107" s="186">
        <v>53384</v>
      </c>
      <c r="AB107" s="187">
        <v>49250</v>
      </c>
      <c r="AD107" s="180"/>
      <c r="AE107" s="180"/>
      <c r="AF107" s="180"/>
      <c r="AG107" s="180"/>
      <c r="AH107" s="180"/>
      <c r="AI107" s="180"/>
      <c r="AJ107" s="180"/>
      <c r="AK107" s="180"/>
      <c r="AL107" s="180"/>
    </row>
    <row r="108" spans="1:38" ht="14.25" hidden="1" outlineLevel="1" thickTop="1" thickBot="1" x14ac:dyDescent="0.25">
      <c r="A108" s="363"/>
      <c r="B108" s="74" t="s">
        <v>45</v>
      </c>
      <c r="C108" s="167" t="s">
        <v>44</v>
      </c>
      <c r="D108" s="127" t="s">
        <v>85</v>
      </c>
      <c r="E108" s="26" t="s">
        <v>85</v>
      </c>
      <c r="F108" s="26" t="s">
        <v>85</v>
      </c>
      <c r="G108" s="26" t="s">
        <v>85</v>
      </c>
      <c r="H108" s="26" t="s">
        <v>85</v>
      </c>
      <c r="I108" s="26" t="s">
        <v>85</v>
      </c>
      <c r="J108" s="26" t="s">
        <v>85</v>
      </c>
      <c r="K108" s="26" t="s">
        <v>85</v>
      </c>
      <c r="L108" s="26" t="s">
        <v>85</v>
      </c>
      <c r="M108" s="26" t="s">
        <v>85</v>
      </c>
      <c r="N108" s="26" t="s">
        <v>85</v>
      </c>
      <c r="O108" s="26" t="s">
        <v>85</v>
      </c>
      <c r="P108" s="26" t="s">
        <v>85</v>
      </c>
      <c r="Q108" s="26" t="s">
        <v>85</v>
      </c>
      <c r="R108" s="26" t="s">
        <v>85</v>
      </c>
      <c r="S108" s="26" t="s">
        <v>85</v>
      </c>
      <c r="T108" s="181">
        <v>27069</v>
      </c>
      <c r="U108" s="181">
        <v>29131</v>
      </c>
      <c r="V108" s="181">
        <v>29129</v>
      </c>
      <c r="W108" s="181">
        <v>27261</v>
      </c>
      <c r="X108" s="181">
        <v>25696</v>
      </c>
      <c r="Y108" s="181">
        <v>23123</v>
      </c>
      <c r="Z108" s="182">
        <v>21556</v>
      </c>
      <c r="AA108" s="183">
        <v>18942</v>
      </c>
      <c r="AB108" s="184">
        <v>17009</v>
      </c>
      <c r="AD108" s="180"/>
      <c r="AE108" s="180"/>
      <c r="AF108" s="180"/>
      <c r="AG108" s="180"/>
      <c r="AH108" s="180"/>
      <c r="AI108" s="180"/>
      <c r="AJ108" s="180"/>
      <c r="AK108" s="180"/>
      <c r="AL108" s="180"/>
    </row>
    <row r="109" spans="1:38" ht="14.25" hidden="1" outlineLevel="1" thickTop="1" thickBot="1" x14ac:dyDescent="0.25">
      <c r="A109" s="363"/>
      <c r="B109" s="74" t="s">
        <v>46</v>
      </c>
      <c r="C109" s="167" t="s">
        <v>44</v>
      </c>
      <c r="D109" s="127" t="s">
        <v>85</v>
      </c>
      <c r="E109" s="26" t="s">
        <v>85</v>
      </c>
      <c r="F109" s="26" t="s">
        <v>85</v>
      </c>
      <c r="G109" s="26" t="s">
        <v>85</v>
      </c>
      <c r="H109" s="26" t="s">
        <v>85</v>
      </c>
      <c r="I109" s="26" t="s">
        <v>85</v>
      </c>
      <c r="J109" s="26" t="s">
        <v>85</v>
      </c>
      <c r="K109" s="26" t="s">
        <v>85</v>
      </c>
      <c r="L109" s="26" t="s">
        <v>85</v>
      </c>
      <c r="M109" s="26" t="s">
        <v>85</v>
      </c>
      <c r="N109" s="26" t="s">
        <v>85</v>
      </c>
      <c r="O109" s="26" t="s">
        <v>85</v>
      </c>
      <c r="P109" s="26" t="s">
        <v>85</v>
      </c>
      <c r="Q109" s="26" t="s">
        <v>85</v>
      </c>
      <c r="R109" s="26" t="s">
        <v>85</v>
      </c>
      <c r="S109" s="26" t="s">
        <v>85</v>
      </c>
      <c r="T109" s="181">
        <v>12966</v>
      </c>
      <c r="U109" s="181">
        <v>12990</v>
      </c>
      <c r="V109" s="181">
        <v>13685</v>
      </c>
      <c r="W109" s="181">
        <v>13062</v>
      </c>
      <c r="X109" s="181">
        <v>13413</v>
      </c>
      <c r="Y109" s="181">
        <v>13714</v>
      </c>
      <c r="Z109" s="182">
        <v>13217</v>
      </c>
      <c r="AA109" s="183">
        <v>13083</v>
      </c>
      <c r="AB109" s="184">
        <v>12643</v>
      </c>
      <c r="AD109" s="180"/>
      <c r="AE109" s="180"/>
      <c r="AF109" s="180"/>
      <c r="AG109" s="180"/>
      <c r="AH109" s="180"/>
      <c r="AI109" s="180"/>
      <c r="AJ109" s="180"/>
      <c r="AK109" s="180"/>
      <c r="AL109" s="180"/>
    </row>
    <row r="110" spans="1:38" ht="14.25" hidden="1" outlineLevel="1" thickTop="1" thickBot="1" x14ac:dyDescent="0.25">
      <c r="A110" s="363"/>
      <c r="B110" s="74" t="s">
        <v>47</v>
      </c>
      <c r="C110" s="167" t="s">
        <v>44</v>
      </c>
      <c r="D110" s="127" t="s">
        <v>85</v>
      </c>
      <c r="E110" s="26" t="s">
        <v>85</v>
      </c>
      <c r="F110" s="26" t="s">
        <v>85</v>
      </c>
      <c r="G110" s="26" t="s">
        <v>85</v>
      </c>
      <c r="H110" s="26" t="s">
        <v>85</v>
      </c>
      <c r="I110" s="26" t="s">
        <v>85</v>
      </c>
      <c r="J110" s="26" t="s">
        <v>85</v>
      </c>
      <c r="K110" s="26" t="s">
        <v>85</v>
      </c>
      <c r="L110" s="26" t="s">
        <v>85</v>
      </c>
      <c r="M110" s="26" t="s">
        <v>85</v>
      </c>
      <c r="N110" s="26" t="s">
        <v>85</v>
      </c>
      <c r="O110" s="26" t="s">
        <v>85</v>
      </c>
      <c r="P110" s="26" t="s">
        <v>85</v>
      </c>
      <c r="Q110" s="26" t="s">
        <v>85</v>
      </c>
      <c r="R110" s="26" t="s">
        <v>85</v>
      </c>
      <c r="S110" s="26" t="s">
        <v>85</v>
      </c>
      <c r="T110" s="181">
        <v>15025</v>
      </c>
      <c r="U110" s="181">
        <v>16699</v>
      </c>
      <c r="V110" s="181">
        <v>16719</v>
      </c>
      <c r="W110" s="181">
        <v>15559</v>
      </c>
      <c r="X110" s="181">
        <v>14749</v>
      </c>
      <c r="Y110" s="181">
        <v>13737</v>
      </c>
      <c r="Z110" s="182">
        <v>12043</v>
      </c>
      <c r="AA110" s="183">
        <v>11631</v>
      </c>
      <c r="AB110" s="184">
        <v>10402</v>
      </c>
      <c r="AD110" s="180"/>
      <c r="AE110" s="180"/>
      <c r="AF110" s="180"/>
      <c r="AG110" s="180"/>
      <c r="AH110" s="180"/>
      <c r="AI110" s="180"/>
      <c r="AJ110" s="180"/>
      <c r="AK110" s="180"/>
      <c r="AL110" s="180"/>
    </row>
    <row r="111" spans="1:38" ht="14.25" hidden="1" outlineLevel="1" thickTop="1" thickBot="1" x14ac:dyDescent="0.25">
      <c r="A111" s="363"/>
      <c r="B111" s="74" t="s">
        <v>48</v>
      </c>
      <c r="C111" s="167" t="s">
        <v>44</v>
      </c>
      <c r="D111" s="127" t="s">
        <v>85</v>
      </c>
      <c r="E111" s="26" t="s">
        <v>85</v>
      </c>
      <c r="F111" s="26" t="s">
        <v>85</v>
      </c>
      <c r="G111" s="26" t="s">
        <v>85</v>
      </c>
      <c r="H111" s="26" t="s">
        <v>85</v>
      </c>
      <c r="I111" s="26" t="s">
        <v>85</v>
      </c>
      <c r="J111" s="26" t="s">
        <v>85</v>
      </c>
      <c r="K111" s="26" t="s">
        <v>85</v>
      </c>
      <c r="L111" s="26" t="s">
        <v>85</v>
      </c>
      <c r="M111" s="26" t="s">
        <v>85</v>
      </c>
      <c r="N111" s="26" t="s">
        <v>85</v>
      </c>
      <c r="O111" s="26" t="s">
        <v>85</v>
      </c>
      <c r="P111" s="26" t="s">
        <v>85</v>
      </c>
      <c r="Q111" s="26" t="s">
        <v>85</v>
      </c>
      <c r="R111" s="26" t="s">
        <v>85</v>
      </c>
      <c r="S111" s="26" t="s">
        <v>85</v>
      </c>
      <c r="T111" s="181">
        <v>3724</v>
      </c>
      <c r="U111" s="181">
        <v>3722</v>
      </c>
      <c r="V111" s="181">
        <v>3721</v>
      </c>
      <c r="W111" s="181">
        <v>3573</v>
      </c>
      <c r="X111" s="181">
        <v>3222</v>
      </c>
      <c r="Y111" s="181">
        <v>3324</v>
      </c>
      <c r="Z111" s="182">
        <v>3207</v>
      </c>
      <c r="AA111" s="183">
        <v>3124</v>
      </c>
      <c r="AB111" s="184">
        <v>3125</v>
      </c>
      <c r="AD111" s="180"/>
      <c r="AE111" s="180"/>
      <c r="AF111" s="180"/>
      <c r="AG111" s="180"/>
      <c r="AH111" s="180"/>
      <c r="AI111" s="180"/>
      <c r="AJ111" s="180"/>
      <c r="AK111" s="180"/>
      <c r="AL111" s="180"/>
    </row>
    <row r="112" spans="1:38" ht="14.25" hidden="1" outlineLevel="1" thickTop="1" thickBot="1" x14ac:dyDescent="0.25">
      <c r="A112" s="363"/>
      <c r="B112" s="74" t="s">
        <v>110</v>
      </c>
      <c r="C112" s="167" t="s">
        <v>44</v>
      </c>
      <c r="D112" s="127" t="s">
        <v>85</v>
      </c>
      <c r="E112" s="26" t="s">
        <v>85</v>
      </c>
      <c r="F112" s="26" t="s">
        <v>85</v>
      </c>
      <c r="G112" s="26" t="s">
        <v>85</v>
      </c>
      <c r="H112" s="26" t="s">
        <v>85</v>
      </c>
      <c r="I112" s="26" t="s">
        <v>85</v>
      </c>
      <c r="J112" s="26" t="s">
        <v>85</v>
      </c>
      <c r="K112" s="26" t="s">
        <v>85</v>
      </c>
      <c r="L112" s="26" t="s">
        <v>85</v>
      </c>
      <c r="M112" s="26" t="s">
        <v>85</v>
      </c>
      <c r="N112" s="26" t="s">
        <v>85</v>
      </c>
      <c r="O112" s="26" t="s">
        <v>85</v>
      </c>
      <c r="P112" s="26" t="s">
        <v>85</v>
      </c>
      <c r="Q112" s="26" t="s">
        <v>85</v>
      </c>
      <c r="R112" s="26" t="s">
        <v>85</v>
      </c>
      <c r="S112" s="26" t="s">
        <v>85</v>
      </c>
      <c r="T112" s="181">
        <v>3710</v>
      </c>
      <c r="U112" s="181">
        <v>4128</v>
      </c>
      <c r="V112" s="181">
        <v>4384</v>
      </c>
      <c r="W112" s="181">
        <v>4109</v>
      </c>
      <c r="X112" s="181">
        <v>3910</v>
      </c>
      <c r="Y112" s="181">
        <v>3551</v>
      </c>
      <c r="Z112" s="182">
        <v>3369</v>
      </c>
      <c r="AA112" s="183">
        <v>3166</v>
      </c>
      <c r="AB112" s="184">
        <v>2858</v>
      </c>
      <c r="AD112" s="180"/>
      <c r="AE112" s="180"/>
      <c r="AF112" s="180"/>
      <c r="AG112" s="180"/>
      <c r="AH112" s="180"/>
      <c r="AI112" s="180"/>
      <c r="AJ112" s="180"/>
      <c r="AK112" s="180"/>
      <c r="AL112" s="180"/>
    </row>
    <row r="113" spans="1:38" ht="14.25" hidden="1" outlineLevel="1" thickTop="1" thickBot="1" x14ac:dyDescent="0.25">
      <c r="A113" s="363"/>
      <c r="B113" s="74" t="s">
        <v>49</v>
      </c>
      <c r="C113" s="167" t="s">
        <v>44</v>
      </c>
      <c r="D113" s="127" t="s">
        <v>85</v>
      </c>
      <c r="E113" s="26" t="s">
        <v>85</v>
      </c>
      <c r="F113" s="26" t="s">
        <v>85</v>
      </c>
      <c r="G113" s="26" t="s">
        <v>85</v>
      </c>
      <c r="H113" s="26" t="s">
        <v>85</v>
      </c>
      <c r="I113" s="26" t="s">
        <v>85</v>
      </c>
      <c r="J113" s="26" t="s">
        <v>85</v>
      </c>
      <c r="K113" s="26" t="s">
        <v>85</v>
      </c>
      <c r="L113" s="26" t="s">
        <v>85</v>
      </c>
      <c r="M113" s="26" t="s">
        <v>85</v>
      </c>
      <c r="N113" s="26" t="s">
        <v>85</v>
      </c>
      <c r="O113" s="26" t="s">
        <v>85</v>
      </c>
      <c r="P113" s="26" t="s">
        <v>85</v>
      </c>
      <c r="Q113" s="26" t="s">
        <v>85</v>
      </c>
      <c r="R113" s="26" t="s">
        <v>85</v>
      </c>
      <c r="S113" s="26" t="s">
        <v>85</v>
      </c>
      <c r="T113" s="181">
        <v>2083</v>
      </c>
      <c r="U113" s="181">
        <v>2018</v>
      </c>
      <c r="V113" s="181">
        <v>1858</v>
      </c>
      <c r="W113" s="181">
        <v>1752</v>
      </c>
      <c r="X113" s="181">
        <v>1704</v>
      </c>
      <c r="Y113" s="181">
        <v>1549</v>
      </c>
      <c r="Z113" s="182">
        <v>1368</v>
      </c>
      <c r="AA113" s="183">
        <v>1148</v>
      </c>
      <c r="AB113" s="184">
        <v>1102</v>
      </c>
      <c r="AD113" s="180"/>
      <c r="AE113" s="180"/>
      <c r="AF113" s="180"/>
      <c r="AG113" s="180"/>
      <c r="AH113" s="180"/>
      <c r="AI113" s="180"/>
      <c r="AJ113" s="180"/>
      <c r="AK113" s="180"/>
      <c r="AL113" s="180"/>
    </row>
    <row r="114" spans="1:38" ht="14.25" hidden="1" outlineLevel="1" thickTop="1" thickBot="1" x14ac:dyDescent="0.25">
      <c r="A114" s="363"/>
      <c r="B114" s="74" t="s">
        <v>50</v>
      </c>
      <c r="C114" s="167" t="s">
        <v>44</v>
      </c>
      <c r="D114" s="127" t="s">
        <v>85</v>
      </c>
      <c r="E114" s="26" t="s">
        <v>85</v>
      </c>
      <c r="F114" s="26" t="s">
        <v>85</v>
      </c>
      <c r="G114" s="26" t="s">
        <v>85</v>
      </c>
      <c r="H114" s="26" t="s">
        <v>85</v>
      </c>
      <c r="I114" s="26" t="s">
        <v>85</v>
      </c>
      <c r="J114" s="26" t="s">
        <v>85</v>
      </c>
      <c r="K114" s="26" t="s">
        <v>85</v>
      </c>
      <c r="L114" s="26" t="s">
        <v>85</v>
      </c>
      <c r="M114" s="26" t="s">
        <v>85</v>
      </c>
      <c r="N114" s="26" t="s">
        <v>85</v>
      </c>
      <c r="O114" s="26" t="s">
        <v>85</v>
      </c>
      <c r="P114" s="26" t="s">
        <v>85</v>
      </c>
      <c r="Q114" s="26" t="s">
        <v>85</v>
      </c>
      <c r="R114" s="26" t="s">
        <v>85</v>
      </c>
      <c r="S114" s="26" t="s">
        <v>85</v>
      </c>
      <c r="T114" s="181">
        <v>1829</v>
      </c>
      <c r="U114" s="181">
        <v>1666</v>
      </c>
      <c r="V114" s="181">
        <v>1577</v>
      </c>
      <c r="W114" s="181">
        <v>1544</v>
      </c>
      <c r="X114" s="181">
        <v>1489</v>
      </c>
      <c r="Y114" s="181">
        <v>1454</v>
      </c>
      <c r="Z114" s="182">
        <v>1058</v>
      </c>
      <c r="AA114" s="183">
        <v>855</v>
      </c>
      <c r="AB114" s="184">
        <v>773</v>
      </c>
      <c r="AD114" s="180"/>
      <c r="AE114" s="180"/>
      <c r="AF114" s="180"/>
      <c r="AG114" s="180"/>
      <c r="AH114" s="180"/>
      <c r="AI114" s="180"/>
      <c r="AJ114" s="180"/>
      <c r="AK114" s="180"/>
      <c r="AL114" s="180"/>
    </row>
    <row r="115" spans="1:38" ht="14.25" hidden="1" outlineLevel="1" thickTop="1" thickBot="1" x14ac:dyDescent="0.25">
      <c r="A115" s="363"/>
      <c r="B115" s="74" t="s">
        <v>51</v>
      </c>
      <c r="C115" s="167" t="s">
        <v>44</v>
      </c>
      <c r="D115" s="127" t="s">
        <v>85</v>
      </c>
      <c r="E115" s="26" t="s">
        <v>85</v>
      </c>
      <c r="F115" s="26" t="s">
        <v>85</v>
      </c>
      <c r="G115" s="26" t="s">
        <v>85</v>
      </c>
      <c r="H115" s="26" t="s">
        <v>85</v>
      </c>
      <c r="I115" s="26" t="s">
        <v>85</v>
      </c>
      <c r="J115" s="26" t="s">
        <v>85</v>
      </c>
      <c r="K115" s="26" t="s">
        <v>85</v>
      </c>
      <c r="L115" s="26" t="s">
        <v>85</v>
      </c>
      <c r="M115" s="26" t="s">
        <v>85</v>
      </c>
      <c r="N115" s="26" t="s">
        <v>85</v>
      </c>
      <c r="O115" s="26" t="s">
        <v>85</v>
      </c>
      <c r="P115" s="26" t="s">
        <v>85</v>
      </c>
      <c r="Q115" s="26" t="s">
        <v>85</v>
      </c>
      <c r="R115" s="26" t="s">
        <v>85</v>
      </c>
      <c r="S115" s="26" t="s">
        <v>85</v>
      </c>
      <c r="T115" s="181">
        <v>446</v>
      </c>
      <c r="U115" s="181">
        <v>481</v>
      </c>
      <c r="V115" s="181">
        <v>501</v>
      </c>
      <c r="W115" s="181">
        <v>520</v>
      </c>
      <c r="X115" s="181">
        <v>568</v>
      </c>
      <c r="Y115" s="181">
        <v>565</v>
      </c>
      <c r="Z115" s="181">
        <v>542</v>
      </c>
      <c r="AA115" s="183">
        <v>530</v>
      </c>
      <c r="AB115" s="184">
        <v>522</v>
      </c>
      <c r="AD115" s="180"/>
      <c r="AE115" s="180"/>
      <c r="AF115" s="180"/>
      <c r="AG115" s="180"/>
      <c r="AH115" s="180"/>
      <c r="AI115" s="180"/>
      <c r="AJ115" s="180"/>
      <c r="AK115" s="180"/>
      <c r="AL115" s="180"/>
    </row>
    <row r="116" spans="1:38" ht="14.25" hidden="1" outlineLevel="1" thickTop="1" thickBot="1" x14ac:dyDescent="0.25">
      <c r="A116" s="363"/>
      <c r="B116" s="74" t="s">
        <v>52</v>
      </c>
      <c r="C116" s="167" t="s">
        <v>44</v>
      </c>
      <c r="D116" s="127" t="s">
        <v>85</v>
      </c>
      <c r="E116" s="26" t="s">
        <v>85</v>
      </c>
      <c r="F116" s="26" t="s">
        <v>85</v>
      </c>
      <c r="G116" s="26" t="s">
        <v>85</v>
      </c>
      <c r="H116" s="26" t="s">
        <v>85</v>
      </c>
      <c r="I116" s="26" t="s">
        <v>85</v>
      </c>
      <c r="J116" s="26" t="s">
        <v>85</v>
      </c>
      <c r="K116" s="26" t="s">
        <v>85</v>
      </c>
      <c r="L116" s="26" t="s">
        <v>85</v>
      </c>
      <c r="M116" s="26" t="s">
        <v>85</v>
      </c>
      <c r="N116" s="26" t="s">
        <v>85</v>
      </c>
      <c r="O116" s="26" t="s">
        <v>85</v>
      </c>
      <c r="P116" s="26" t="s">
        <v>85</v>
      </c>
      <c r="Q116" s="26" t="s">
        <v>85</v>
      </c>
      <c r="R116" s="26" t="s">
        <v>85</v>
      </c>
      <c r="S116" s="26" t="s">
        <v>85</v>
      </c>
      <c r="T116" s="181">
        <v>343</v>
      </c>
      <c r="U116" s="181">
        <v>385</v>
      </c>
      <c r="V116" s="181">
        <v>433</v>
      </c>
      <c r="W116" s="181">
        <v>427</v>
      </c>
      <c r="X116" s="181">
        <v>415</v>
      </c>
      <c r="Y116" s="181">
        <v>394</v>
      </c>
      <c r="Z116" s="181">
        <v>359</v>
      </c>
      <c r="AA116" s="183">
        <v>413</v>
      </c>
      <c r="AB116" s="184">
        <v>404</v>
      </c>
      <c r="AD116" s="180"/>
      <c r="AE116" s="180"/>
      <c r="AF116" s="180"/>
      <c r="AG116" s="180"/>
      <c r="AH116" s="180"/>
      <c r="AI116" s="180"/>
      <c r="AJ116" s="180"/>
      <c r="AK116" s="180"/>
      <c r="AL116" s="180"/>
    </row>
    <row r="117" spans="1:38" ht="14.25" hidden="1" outlineLevel="1" thickTop="1" thickBot="1" x14ac:dyDescent="0.25">
      <c r="A117" s="363"/>
      <c r="B117" s="74" t="s">
        <v>111</v>
      </c>
      <c r="C117" s="167" t="s">
        <v>44</v>
      </c>
      <c r="D117" s="127" t="s">
        <v>85</v>
      </c>
      <c r="E117" s="26" t="s">
        <v>85</v>
      </c>
      <c r="F117" s="26" t="s">
        <v>85</v>
      </c>
      <c r="G117" s="26" t="s">
        <v>85</v>
      </c>
      <c r="H117" s="26" t="s">
        <v>85</v>
      </c>
      <c r="I117" s="26" t="s">
        <v>85</v>
      </c>
      <c r="J117" s="26" t="s">
        <v>85</v>
      </c>
      <c r="K117" s="26" t="s">
        <v>85</v>
      </c>
      <c r="L117" s="26" t="s">
        <v>85</v>
      </c>
      <c r="M117" s="26" t="s">
        <v>85</v>
      </c>
      <c r="N117" s="26" t="s">
        <v>85</v>
      </c>
      <c r="O117" s="26" t="s">
        <v>85</v>
      </c>
      <c r="P117" s="26" t="s">
        <v>85</v>
      </c>
      <c r="Q117" s="26" t="s">
        <v>85</v>
      </c>
      <c r="R117" s="26" t="s">
        <v>85</v>
      </c>
      <c r="S117" s="26" t="s">
        <v>85</v>
      </c>
      <c r="T117" s="181">
        <v>202</v>
      </c>
      <c r="U117" s="181">
        <v>232</v>
      </c>
      <c r="V117" s="181">
        <v>253</v>
      </c>
      <c r="W117" s="181">
        <v>271</v>
      </c>
      <c r="X117" s="181">
        <v>258</v>
      </c>
      <c r="Y117" s="181">
        <v>284</v>
      </c>
      <c r="Z117" s="181">
        <v>232</v>
      </c>
      <c r="AA117" s="183">
        <v>202</v>
      </c>
      <c r="AB117" s="184">
        <v>188</v>
      </c>
      <c r="AD117" s="180"/>
      <c r="AE117" s="180"/>
      <c r="AF117" s="180"/>
      <c r="AG117" s="180"/>
      <c r="AH117" s="180"/>
      <c r="AI117" s="180"/>
      <c r="AJ117" s="180"/>
      <c r="AK117" s="180"/>
      <c r="AL117" s="180"/>
    </row>
    <row r="118" spans="1:38" ht="14.25" hidden="1" outlineLevel="1" thickTop="1" thickBot="1" x14ac:dyDescent="0.25">
      <c r="A118" s="363"/>
      <c r="B118" s="74" t="s">
        <v>5</v>
      </c>
      <c r="C118" s="167" t="s">
        <v>44</v>
      </c>
      <c r="D118" s="127" t="s">
        <v>85</v>
      </c>
      <c r="E118" s="26" t="s">
        <v>85</v>
      </c>
      <c r="F118" s="26" t="s">
        <v>85</v>
      </c>
      <c r="G118" s="26" t="s">
        <v>85</v>
      </c>
      <c r="H118" s="26" t="s">
        <v>85</v>
      </c>
      <c r="I118" s="26" t="s">
        <v>85</v>
      </c>
      <c r="J118" s="26" t="s">
        <v>85</v>
      </c>
      <c r="K118" s="26" t="s">
        <v>85</v>
      </c>
      <c r="L118" s="26" t="s">
        <v>85</v>
      </c>
      <c r="M118" s="26" t="s">
        <v>85</v>
      </c>
      <c r="N118" s="26" t="s">
        <v>85</v>
      </c>
      <c r="O118" s="26" t="s">
        <v>85</v>
      </c>
      <c r="P118" s="26" t="s">
        <v>85</v>
      </c>
      <c r="Q118" s="26" t="s">
        <v>85</v>
      </c>
      <c r="R118" s="26" t="s">
        <v>85</v>
      </c>
      <c r="S118" s="26" t="s">
        <v>85</v>
      </c>
      <c r="T118" s="181">
        <v>29</v>
      </c>
      <c r="U118" s="181">
        <v>178</v>
      </c>
      <c r="V118" s="181">
        <v>42</v>
      </c>
      <c r="W118" s="181">
        <v>52</v>
      </c>
      <c r="X118" s="181">
        <v>83</v>
      </c>
      <c r="Y118" s="181">
        <v>407</v>
      </c>
      <c r="Z118" s="181">
        <v>262</v>
      </c>
      <c r="AA118" s="183">
        <v>290</v>
      </c>
      <c r="AB118" s="184">
        <v>222</v>
      </c>
      <c r="AD118" s="180"/>
      <c r="AE118" s="180"/>
      <c r="AF118" s="180"/>
      <c r="AG118" s="180"/>
      <c r="AH118" s="180"/>
      <c r="AI118" s="180"/>
      <c r="AJ118" s="180"/>
      <c r="AK118" s="180"/>
      <c r="AL118" s="180"/>
    </row>
    <row r="119" spans="1:38" ht="20.25" collapsed="1" thickTop="1" thickBot="1" x14ac:dyDescent="0.3">
      <c r="A119" s="362" t="s">
        <v>126</v>
      </c>
      <c r="B119" s="20" t="s">
        <v>117</v>
      </c>
      <c r="C119" s="168"/>
      <c r="D119" s="20"/>
      <c r="E119" s="20"/>
      <c r="F119" s="20"/>
      <c r="G119" s="20"/>
      <c r="H119" s="20"/>
      <c r="I119" s="20"/>
      <c r="J119" s="20"/>
      <c r="K119" s="20"/>
      <c r="L119" s="20"/>
      <c r="M119" s="20"/>
      <c r="N119" s="20"/>
      <c r="O119" s="20"/>
      <c r="P119" s="20"/>
      <c r="Q119" s="20"/>
      <c r="R119" s="20"/>
      <c r="S119" s="20"/>
      <c r="T119" s="21"/>
      <c r="U119" s="21"/>
      <c r="V119" s="21"/>
      <c r="W119" s="21"/>
      <c r="X119" s="21"/>
      <c r="Y119" s="21"/>
      <c r="Z119" s="21"/>
      <c r="AA119" s="20"/>
      <c r="AB119" s="97"/>
      <c r="AD119" s="180"/>
      <c r="AE119" s="180"/>
      <c r="AF119" s="180"/>
      <c r="AG119" s="180"/>
      <c r="AH119" s="180"/>
      <c r="AI119" s="180"/>
      <c r="AJ119" s="180"/>
      <c r="AK119" s="180"/>
      <c r="AL119" s="180"/>
    </row>
    <row r="120" spans="1:38" ht="15.75" thickTop="1" thickBot="1" x14ac:dyDescent="0.25">
      <c r="A120" s="362"/>
      <c r="B120" s="36" t="s">
        <v>84</v>
      </c>
      <c r="C120" s="169" t="s">
        <v>90</v>
      </c>
      <c r="D120" s="192">
        <v>1066.9802999999999</v>
      </c>
      <c r="E120" s="193" t="s">
        <v>85</v>
      </c>
      <c r="F120" s="193" t="s">
        <v>85</v>
      </c>
      <c r="G120" s="193" t="s">
        <v>85</v>
      </c>
      <c r="H120" s="193" t="s">
        <v>85</v>
      </c>
      <c r="I120" s="193" t="s">
        <v>85</v>
      </c>
      <c r="J120" s="192">
        <v>1082.8762400000001</v>
      </c>
      <c r="K120" s="192">
        <v>1075.7276200000001</v>
      </c>
      <c r="L120" s="192">
        <v>1078.4048400000001</v>
      </c>
      <c r="M120" s="192">
        <v>1071.8987099999999</v>
      </c>
      <c r="N120" s="192">
        <v>1072.4916699999999</v>
      </c>
      <c r="O120" s="192">
        <v>1071.13042</v>
      </c>
      <c r="P120" s="192">
        <v>1069.77009</v>
      </c>
      <c r="Q120" s="192">
        <v>1067.05475</v>
      </c>
      <c r="R120" s="192">
        <v>1064.5739799999999</v>
      </c>
      <c r="S120" s="192">
        <v>1065.1183799999999</v>
      </c>
      <c r="T120" s="192">
        <v>1065.19895</v>
      </c>
      <c r="U120" s="192">
        <v>1060.2433700000001</v>
      </c>
      <c r="V120" s="192">
        <v>1058.0988500000001</v>
      </c>
      <c r="W120" s="192">
        <v>1055.64906</v>
      </c>
      <c r="X120" s="192">
        <v>1051.747429</v>
      </c>
      <c r="Y120" s="192">
        <v>1051.8656481999999</v>
      </c>
      <c r="Z120" s="192">
        <v>1051.0634825</v>
      </c>
      <c r="AA120" s="194">
        <v>1049.9234950999999</v>
      </c>
      <c r="AB120" s="195">
        <v>1051.83</v>
      </c>
    </row>
    <row r="121" spans="1:38" ht="20.25" thickTop="1" thickBot="1" x14ac:dyDescent="0.3">
      <c r="A121" s="362"/>
      <c r="B121" s="18" t="s">
        <v>124</v>
      </c>
      <c r="C121" s="170"/>
      <c r="D121" s="196"/>
      <c r="E121" s="197"/>
      <c r="F121" s="197"/>
      <c r="G121" s="197"/>
      <c r="H121" s="197"/>
      <c r="I121" s="197"/>
      <c r="J121" s="196"/>
      <c r="K121" s="196"/>
      <c r="L121" s="196"/>
      <c r="M121" s="196"/>
      <c r="N121" s="196"/>
      <c r="O121" s="196"/>
      <c r="P121" s="196"/>
      <c r="Q121" s="196"/>
      <c r="R121" s="196"/>
      <c r="S121" s="196"/>
      <c r="T121" s="198"/>
      <c r="U121" s="198"/>
      <c r="V121" s="198"/>
      <c r="W121" s="198"/>
      <c r="X121" s="198"/>
      <c r="Y121" s="198"/>
      <c r="Z121" s="198"/>
      <c r="AA121" s="196"/>
      <c r="AB121" s="199"/>
    </row>
    <row r="122" spans="1:38" ht="15.75" thickTop="1" thickBot="1" x14ac:dyDescent="0.25">
      <c r="A122" s="362"/>
      <c r="B122" s="37" t="s">
        <v>57</v>
      </c>
      <c r="C122" s="171" t="s">
        <v>89</v>
      </c>
      <c r="D122" s="200">
        <v>1451.2271500000099</v>
      </c>
      <c r="E122" s="201" t="s">
        <v>85</v>
      </c>
      <c r="F122" s="201" t="s">
        <v>85</v>
      </c>
      <c r="G122" s="201" t="s">
        <v>85</v>
      </c>
      <c r="H122" s="201" t="s">
        <v>85</v>
      </c>
      <c r="I122" s="201" t="s">
        <v>85</v>
      </c>
      <c r="J122" s="200">
        <v>1347</v>
      </c>
      <c r="K122" s="200">
        <v>1321</v>
      </c>
      <c r="L122" s="200">
        <v>1315</v>
      </c>
      <c r="M122" s="200">
        <v>1341</v>
      </c>
      <c r="N122" s="200">
        <v>1335</v>
      </c>
      <c r="O122" s="200">
        <v>1349</v>
      </c>
      <c r="P122" s="200">
        <v>1343</v>
      </c>
      <c r="Q122" s="200">
        <v>1325</v>
      </c>
      <c r="R122" s="200">
        <v>1312</v>
      </c>
      <c r="S122" s="200">
        <v>1330</v>
      </c>
      <c r="T122" s="200">
        <v>1336</v>
      </c>
      <c r="U122" s="200">
        <v>1333</v>
      </c>
      <c r="V122" s="200">
        <v>1355</v>
      </c>
      <c r="W122" s="200">
        <v>1323</v>
      </c>
      <c r="X122" s="200">
        <v>1325</v>
      </c>
      <c r="Y122" s="200">
        <v>1317</v>
      </c>
      <c r="Z122" s="200">
        <v>1315.46</v>
      </c>
      <c r="AA122" s="202">
        <v>1307.32</v>
      </c>
      <c r="AB122" s="203">
        <v>1307.872488</v>
      </c>
    </row>
    <row r="123" spans="1:38" ht="15.75" hidden="1" outlineLevel="1" thickTop="1" thickBot="1" x14ac:dyDescent="0.25">
      <c r="A123" s="362"/>
      <c r="B123" s="38" t="s">
        <v>3</v>
      </c>
      <c r="C123" s="172" t="s">
        <v>88</v>
      </c>
      <c r="D123" s="204">
        <v>1123.2271500000099</v>
      </c>
      <c r="E123" s="205" t="s">
        <v>85</v>
      </c>
      <c r="F123" s="205" t="s">
        <v>85</v>
      </c>
      <c r="G123" s="205" t="s">
        <v>85</v>
      </c>
      <c r="H123" s="205" t="s">
        <v>85</v>
      </c>
      <c r="I123" s="205" t="s">
        <v>85</v>
      </c>
      <c r="J123" s="204">
        <v>1059</v>
      </c>
      <c r="K123" s="204">
        <v>1025</v>
      </c>
      <c r="L123" s="204">
        <v>1007</v>
      </c>
      <c r="M123" s="206">
        <v>1026</v>
      </c>
      <c r="N123" s="206">
        <v>1013</v>
      </c>
      <c r="O123" s="206">
        <v>1023</v>
      </c>
      <c r="P123" s="206">
        <v>1012</v>
      </c>
      <c r="Q123" s="206">
        <v>994</v>
      </c>
      <c r="R123" s="206">
        <v>977</v>
      </c>
      <c r="S123" s="206">
        <v>981</v>
      </c>
      <c r="T123" s="206">
        <v>987</v>
      </c>
      <c r="U123" s="206">
        <v>989</v>
      </c>
      <c r="V123" s="206">
        <v>1010</v>
      </c>
      <c r="W123" s="206">
        <v>971</v>
      </c>
      <c r="X123" s="206">
        <v>966</v>
      </c>
      <c r="Y123" s="206">
        <v>962</v>
      </c>
      <c r="Z123" s="206">
        <v>961.83</v>
      </c>
      <c r="AA123" s="207">
        <v>960.46</v>
      </c>
      <c r="AB123" s="208">
        <v>956.82808</v>
      </c>
    </row>
    <row r="124" spans="1:38" ht="15.75" hidden="1" outlineLevel="1" thickTop="1" thickBot="1" x14ac:dyDescent="0.25">
      <c r="A124" s="362"/>
      <c r="B124" s="38" t="s">
        <v>4</v>
      </c>
      <c r="C124" s="172" t="s">
        <v>88</v>
      </c>
      <c r="D124" s="204">
        <v>211</v>
      </c>
      <c r="E124" s="205" t="s">
        <v>85</v>
      </c>
      <c r="F124" s="205" t="s">
        <v>85</v>
      </c>
      <c r="G124" s="205" t="s">
        <v>85</v>
      </c>
      <c r="H124" s="205" t="s">
        <v>85</v>
      </c>
      <c r="I124" s="205" t="s">
        <v>85</v>
      </c>
      <c r="J124" s="204">
        <v>165</v>
      </c>
      <c r="K124" s="204">
        <v>168</v>
      </c>
      <c r="L124" s="204">
        <v>179</v>
      </c>
      <c r="M124" s="206">
        <v>188</v>
      </c>
      <c r="N124" s="206">
        <v>194</v>
      </c>
      <c r="O124" s="206">
        <v>198</v>
      </c>
      <c r="P124" s="206">
        <v>199</v>
      </c>
      <c r="Q124" s="206">
        <v>195</v>
      </c>
      <c r="R124" s="206">
        <v>196</v>
      </c>
      <c r="S124" s="206">
        <v>206</v>
      </c>
      <c r="T124" s="206">
        <v>206</v>
      </c>
      <c r="U124" s="206">
        <v>198</v>
      </c>
      <c r="V124" s="206">
        <v>196</v>
      </c>
      <c r="W124" s="206">
        <v>199</v>
      </c>
      <c r="X124" s="206">
        <v>202</v>
      </c>
      <c r="Y124" s="206">
        <v>200</v>
      </c>
      <c r="Z124" s="206">
        <v>195.63</v>
      </c>
      <c r="AA124" s="207">
        <v>189.05</v>
      </c>
      <c r="AB124" s="208">
        <v>190.92444</v>
      </c>
    </row>
    <row r="125" spans="1:38" ht="15.75" hidden="1" outlineLevel="1" thickTop="1" thickBot="1" x14ac:dyDescent="0.25">
      <c r="A125" s="362"/>
      <c r="B125" s="38" t="s">
        <v>5</v>
      </c>
      <c r="C125" s="172" t="s">
        <v>88</v>
      </c>
      <c r="D125" s="204">
        <v>117</v>
      </c>
      <c r="E125" s="205" t="s">
        <v>85</v>
      </c>
      <c r="F125" s="205" t="s">
        <v>85</v>
      </c>
      <c r="G125" s="205" t="s">
        <v>85</v>
      </c>
      <c r="H125" s="205" t="s">
        <v>85</v>
      </c>
      <c r="I125" s="205" t="s">
        <v>85</v>
      </c>
      <c r="J125" s="204">
        <v>123</v>
      </c>
      <c r="K125" s="204">
        <v>128</v>
      </c>
      <c r="L125" s="204">
        <v>129</v>
      </c>
      <c r="M125" s="206">
        <v>127</v>
      </c>
      <c r="N125" s="206">
        <v>128</v>
      </c>
      <c r="O125" s="206">
        <v>128</v>
      </c>
      <c r="P125" s="206">
        <v>132</v>
      </c>
      <c r="Q125" s="206">
        <v>136</v>
      </c>
      <c r="R125" s="206">
        <v>139</v>
      </c>
      <c r="S125" s="206">
        <v>143</v>
      </c>
      <c r="T125" s="206">
        <v>143</v>
      </c>
      <c r="U125" s="206">
        <v>146</v>
      </c>
      <c r="V125" s="206">
        <v>149</v>
      </c>
      <c r="W125" s="206">
        <v>153</v>
      </c>
      <c r="X125" s="206">
        <v>157</v>
      </c>
      <c r="Y125" s="206">
        <v>155</v>
      </c>
      <c r="Z125" s="206">
        <v>158</v>
      </c>
      <c r="AA125" s="207">
        <v>157.81</v>
      </c>
      <c r="AB125" s="208">
        <v>160.119968</v>
      </c>
    </row>
    <row r="126" spans="1:38" ht="20.25" collapsed="1" thickTop="1" thickBot="1" x14ac:dyDescent="0.3">
      <c r="A126" s="362"/>
      <c r="B126" s="19" t="s">
        <v>125</v>
      </c>
      <c r="C126" s="173"/>
      <c r="D126" s="209"/>
      <c r="E126" s="209"/>
      <c r="F126" s="209"/>
      <c r="G126" s="209"/>
      <c r="H126" s="209"/>
      <c r="I126" s="209"/>
      <c r="J126" s="209"/>
      <c r="K126" s="209"/>
      <c r="L126" s="209"/>
      <c r="M126" s="209"/>
      <c r="N126" s="209"/>
      <c r="O126" s="209"/>
      <c r="P126" s="209"/>
      <c r="Q126" s="209"/>
      <c r="R126" s="209"/>
      <c r="S126" s="209"/>
      <c r="T126" s="210"/>
      <c r="U126" s="210"/>
      <c r="V126" s="210"/>
      <c r="W126" s="210"/>
      <c r="X126" s="210"/>
      <c r="Y126" s="210"/>
      <c r="Z126" s="210"/>
      <c r="AA126" s="209"/>
      <c r="AB126" s="211"/>
    </row>
    <row r="127" spans="1:38" ht="15.75" thickTop="1" thickBot="1" x14ac:dyDescent="0.25">
      <c r="A127" s="362"/>
      <c r="B127" s="178" t="s">
        <v>40</v>
      </c>
      <c r="C127" s="179" t="s">
        <v>87</v>
      </c>
      <c r="D127" s="212">
        <v>21848</v>
      </c>
      <c r="E127" s="212">
        <v>21843</v>
      </c>
      <c r="F127" s="212">
        <v>22230</v>
      </c>
      <c r="G127" s="212">
        <v>22438</v>
      </c>
      <c r="H127" s="212">
        <v>21404</v>
      </c>
      <c r="I127" s="212">
        <v>21942</v>
      </c>
      <c r="J127" s="212">
        <v>22608</v>
      </c>
      <c r="K127" s="212">
        <v>21763</v>
      </c>
      <c r="L127" s="212">
        <v>22833</v>
      </c>
      <c r="M127" s="212">
        <v>21349</v>
      </c>
      <c r="N127" s="212">
        <v>23540</v>
      </c>
      <c r="O127" s="212">
        <v>21566</v>
      </c>
      <c r="P127" s="212">
        <v>22744</v>
      </c>
      <c r="Q127" s="212">
        <v>21774</v>
      </c>
      <c r="R127" s="212">
        <v>23437</v>
      </c>
      <c r="S127" s="212">
        <v>23198</v>
      </c>
      <c r="T127" s="212">
        <v>22608</v>
      </c>
      <c r="U127" s="212">
        <v>22202.9752864525</v>
      </c>
      <c r="V127" s="212">
        <v>23017.151777005798</v>
      </c>
      <c r="W127" s="212">
        <v>23738.882554489697</v>
      </c>
      <c r="X127" s="212">
        <v>22764.536502246599</v>
      </c>
      <c r="Y127" s="212">
        <v>24729.3361374161</v>
      </c>
      <c r="Z127" s="212">
        <v>23420.7352019346</v>
      </c>
      <c r="AA127" s="213">
        <v>22764.963572319299</v>
      </c>
      <c r="AB127" s="214"/>
    </row>
    <row r="128" spans="1:38" ht="18.75" thickTop="1" x14ac:dyDescent="0.25">
      <c r="A128" s="107"/>
      <c r="C128"/>
      <c r="D128"/>
      <c r="E128"/>
      <c r="F128"/>
      <c r="G128"/>
      <c r="H128"/>
      <c r="I128"/>
      <c r="J128"/>
      <c r="K128"/>
      <c r="L128"/>
      <c r="M128"/>
      <c r="N128"/>
      <c r="O128"/>
      <c r="P128"/>
      <c r="Q128"/>
      <c r="R128"/>
      <c r="S128"/>
      <c r="T128"/>
      <c r="U128"/>
      <c r="V128"/>
      <c r="W128"/>
      <c r="X128"/>
      <c r="Y128"/>
      <c r="Z128"/>
      <c r="AA128"/>
      <c r="AB128"/>
    </row>
    <row r="129" spans="1:32" ht="15.75" x14ac:dyDescent="0.25">
      <c r="A129" s="108"/>
      <c r="B129" s="109"/>
      <c r="C129" s="109"/>
      <c r="D129" s="188"/>
      <c r="E129" s="188"/>
      <c r="F129" s="188"/>
      <c r="G129" s="188"/>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row>
    <row r="130" spans="1:32" x14ac:dyDescent="0.2">
      <c r="A130" s="109"/>
      <c r="B130" s="109"/>
      <c r="C130" s="10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row>
    <row r="131" spans="1:32" x14ac:dyDescent="0.2">
      <c r="A131" s="106"/>
      <c r="B131" s="106"/>
      <c r="C131" s="106"/>
      <c r="D131" s="188"/>
      <c r="E131" s="188"/>
      <c r="F131" s="188"/>
      <c r="G131" s="188"/>
      <c r="H131" s="188"/>
      <c r="I131" s="188"/>
      <c r="J131" s="188"/>
      <c r="K131" s="188"/>
      <c r="L131" s="188"/>
      <c r="M131" s="188"/>
      <c r="N131" s="188"/>
      <c r="O131" s="188"/>
      <c r="P131" s="188"/>
      <c r="Q131" s="188"/>
      <c r="R131" s="188"/>
      <c r="S131" s="188"/>
      <c r="T131" s="188"/>
      <c r="U131" s="188"/>
      <c r="V131" s="188"/>
      <c r="W131" s="188"/>
      <c r="X131" s="188"/>
      <c r="Y131" s="188"/>
      <c r="Z131" s="188"/>
      <c r="AA131" s="188"/>
      <c r="AB131" s="188"/>
      <c r="AC131" s="188"/>
      <c r="AD131" s="188"/>
      <c r="AE131" s="188"/>
    </row>
    <row r="132" spans="1:32" ht="15.75" customHeight="1" x14ac:dyDescent="0.2">
      <c r="C132"/>
      <c r="D132" s="188"/>
      <c r="E132" s="188"/>
      <c r="F132" s="188"/>
      <c r="G132" s="188"/>
      <c r="H132" s="188"/>
      <c r="I132" s="188"/>
      <c r="J132" s="188"/>
      <c r="K132" s="188"/>
      <c r="L132" s="188"/>
      <c r="M132" s="188"/>
      <c r="N132" s="188"/>
      <c r="O132" s="188"/>
      <c r="P132" s="188"/>
      <c r="Q132" s="188"/>
      <c r="R132" s="188"/>
      <c r="S132" s="188"/>
      <c r="T132" s="188"/>
      <c r="U132" s="188"/>
      <c r="V132" s="188"/>
      <c r="W132" s="188"/>
      <c r="X132" s="188"/>
      <c r="Y132" s="188"/>
      <c r="Z132" s="188"/>
      <c r="AA132" s="188"/>
      <c r="AB132" s="188"/>
      <c r="AC132" s="188"/>
      <c r="AD132" s="188"/>
      <c r="AE132" s="188"/>
    </row>
    <row r="133" spans="1:32" x14ac:dyDescent="0.2">
      <c r="A133" s="106"/>
      <c r="B133" s="106"/>
      <c r="C133" s="106"/>
      <c r="D133" s="188"/>
      <c r="E133" s="188"/>
      <c r="F133" s="188"/>
      <c r="G133" s="188"/>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188"/>
      <c r="AD133" s="188"/>
      <c r="AE133" s="188"/>
    </row>
    <row r="134" spans="1:32" ht="14.25" customHeight="1" x14ac:dyDescent="0.2">
      <c r="C134"/>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row>
    <row r="135" spans="1:32" x14ac:dyDescent="0.2">
      <c r="A135" s="106"/>
      <c r="B135" s="106"/>
      <c r="C135" s="106"/>
      <c r="D135" s="188"/>
      <c r="E135" s="188"/>
      <c r="F135" s="188"/>
      <c r="G135" s="188"/>
      <c r="H135" s="188"/>
      <c r="I135" s="188"/>
      <c r="J135" s="188"/>
      <c r="K135" s="188"/>
      <c r="L135" s="188"/>
      <c r="M135" s="188"/>
      <c r="N135" s="188"/>
      <c r="O135" s="188"/>
      <c r="P135" s="188"/>
      <c r="Q135" s="188"/>
      <c r="R135" s="188"/>
      <c r="S135" s="188"/>
      <c r="T135" s="188"/>
      <c r="U135" s="188"/>
      <c r="V135" s="188"/>
      <c r="W135" s="188"/>
      <c r="X135" s="188"/>
      <c r="Y135" s="188"/>
      <c r="Z135" s="188"/>
      <c r="AA135" s="188"/>
      <c r="AB135" s="188"/>
      <c r="AC135" s="188"/>
      <c r="AD135" s="188"/>
    </row>
    <row r="136" spans="1:32" x14ac:dyDescent="0.2">
      <c r="C136"/>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188"/>
      <c r="AD136" s="188"/>
    </row>
    <row r="137" spans="1:32" x14ac:dyDescent="0.2">
      <c r="A137" s="106"/>
      <c r="B137" s="106"/>
      <c r="C137" s="106"/>
      <c r="D137" s="188"/>
      <c r="E137" s="188"/>
      <c r="F137" s="188"/>
      <c r="G137" s="188"/>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88"/>
    </row>
    <row r="138" spans="1:32" x14ac:dyDescent="0.2">
      <c r="C138"/>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row>
    <row r="139" spans="1:32" x14ac:dyDescent="0.2">
      <c r="A139" s="106"/>
      <c r="B139" s="106"/>
      <c r="C139" s="106"/>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row>
    <row r="140" spans="1:32" x14ac:dyDescent="0.2">
      <c r="C140"/>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row>
    <row r="141" spans="1:32" x14ac:dyDescent="0.2">
      <c r="A141" s="106"/>
      <c r="B141" s="106"/>
      <c r="C141" s="106"/>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8"/>
    </row>
    <row r="142" spans="1:32" x14ac:dyDescent="0.2">
      <c r="C142"/>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row>
    <row r="143" spans="1:32" x14ac:dyDescent="0.2">
      <c r="A143" s="106"/>
      <c r="B143" s="106"/>
      <c r="C143" s="106"/>
      <c r="D143" s="188"/>
      <c r="E143" s="188"/>
      <c r="F143" s="188"/>
      <c r="G143" s="188"/>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188"/>
    </row>
    <row r="144" spans="1:32" x14ac:dyDescent="0.2">
      <c r="C144"/>
      <c r="D144" s="188"/>
      <c r="E144" s="188"/>
      <c r="F144" s="188"/>
      <c r="G144" s="188"/>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188"/>
    </row>
    <row r="145" spans="1:30" x14ac:dyDescent="0.2">
      <c r="A145" s="106"/>
      <c r="B145" s="106"/>
      <c r="C145" s="106"/>
      <c r="D145" s="188"/>
      <c r="E145" s="188"/>
      <c r="F145" s="188"/>
      <c r="G145" s="188"/>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8"/>
    </row>
    <row r="146" spans="1:30" x14ac:dyDescent="0.2">
      <c r="C146"/>
      <c r="D146" s="188"/>
      <c r="E146" s="188"/>
      <c r="F146" s="188"/>
      <c r="G146" s="188"/>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8"/>
    </row>
    <row r="147" spans="1:30" x14ac:dyDescent="0.2">
      <c r="A147" s="106"/>
      <c r="B147" s="106"/>
      <c r="C147" s="106"/>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row>
    <row r="148" spans="1:30" x14ac:dyDescent="0.2">
      <c r="C148"/>
      <c r="D148" s="188"/>
      <c r="E148" s="188"/>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row>
    <row r="149" spans="1:30" x14ac:dyDescent="0.2">
      <c r="A149" s="106"/>
      <c r="B149" s="106"/>
      <c r="C149" s="106"/>
      <c r="D149" s="188"/>
      <c r="E149" s="188"/>
      <c r="F149" s="188"/>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row>
    <row r="150" spans="1:30" x14ac:dyDescent="0.2">
      <c r="C150"/>
      <c r="D150" s="188"/>
      <c r="E150" s="188"/>
      <c r="F150" s="188"/>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row>
    <row r="151" spans="1:30" x14ac:dyDescent="0.2">
      <c r="A151" s="106"/>
      <c r="B151" s="106"/>
      <c r="C151" s="106"/>
      <c r="D151" s="188"/>
      <c r="E151" s="188"/>
      <c r="F151" s="188"/>
      <c r="G151" s="188"/>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188"/>
    </row>
    <row r="152" spans="1:30" x14ac:dyDescent="0.2">
      <c r="C152"/>
      <c r="D152" s="188"/>
      <c r="E152" s="188"/>
      <c r="F152" s="188"/>
      <c r="G152" s="188"/>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row>
    <row r="153" spans="1:30" x14ac:dyDescent="0.2">
      <c r="A153" s="106"/>
      <c r="B153" s="106"/>
      <c r="C153" s="106"/>
      <c r="D153" s="188"/>
      <c r="E153" s="188"/>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row>
    <row r="154" spans="1:30" x14ac:dyDescent="0.2">
      <c r="C154"/>
      <c r="D154" s="188"/>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row>
    <row r="155" spans="1:30" x14ac:dyDescent="0.2">
      <c r="A155" s="106"/>
      <c r="B155" s="106"/>
      <c r="C155" s="106"/>
      <c r="D155" s="188"/>
      <c r="E155" s="188"/>
      <c r="F155" s="188"/>
      <c r="G155" s="188"/>
      <c r="H155" s="188"/>
      <c r="I155" s="188"/>
      <c r="J155" s="188"/>
      <c r="K155" s="188"/>
      <c r="L155" s="188"/>
      <c r="M155" s="188"/>
      <c r="N155" s="188"/>
      <c r="O155" s="188"/>
      <c r="P155" s="188"/>
      <c r="Q155" s="188"/>
      <c r="R155" s="188"/>
      <c r="S155" s="188"/>
      <c r="T155" s="188"/>
      <c r="U155" s="188"/>
      <c r="V155" s="188"/>
      <c r="W155" s="188"/>
      <c r="X155" s="188"/>
      <c r="Y155" s="188"/>
      <c r="Z155" s="188"/>
      <c r="AA155" s="188"/>
      <c r="AB155" s="188"/>
      <c r="AC155" s="188"/>
      <c r="AD155" s="188"/>
    </row>
    <row r="156" spans="1:30" x14ac:dyDescent="0.2">
      <c r="C156"/>
      <c r="D156" s="188"/>
      <c r="E156" s="188"/>
      <c r="F156" s="188"/>
      <c r="G156" s="188"/>
      <c r="H156" s="188"/>
      <c r="I156" s="188"/>
      <c r="J156" s="188"/>
      <c r="K156" s="188"/>
      <c r="L156" s="188"/>
      <c r="M156" s="188"/>
      <c r="N156" s="188"/>
      <c r="O156" s="188"/>
      <c r="P156" s="188"/>
      <c r="Q156" s="188"/>
      <c r="R156" s="188"/>
      <c r="S156" s="188"/>
      <c r="T156" s="188"/>
      <c r="U156" s="188"/>
      <c r="V156" s="188"/>
      <c r="W156" s="188"/>
      <c r="X156" s="188"/>
      <c r="Y156" s="188"/>
      <c r="Z156" s="188"/>
      <c r="AA156" s="188"/>
      <c r="AB156" s="188"/>
      <c r="AC156" s="188"/>
      <c r="AD156" s="188"/>
    </row>
    <row r="157" spans="1:30" x14ac:dyDescent="0.2">
      <c r="A157" s="106"/>
      <c r="B157" s="106"/>
      <c r="C157" s="106"/>
      <c r="D157" s="188"/>
      <c r="E157" s="188"/>
      <c r="F157" s="188"/>
      <c r="G157" s="188"/>
      <c r="H157" s="188"/>
      <c r="I157" s="188"/>
      <c r="J157" s="188"/>
      <c r="K157" s="188"/>
      <c r="L157" s="188"/>
      <c r="M157" s="188"/>
      <c r="N157" s="188"/>
      <c r="O157" s="188"/>
      <c r="P157" s="188"/>
      <c r="Q157" s="188"/>
      <c r="R157" s="188"/>
      <c r="S157" s="188"/>
      <c r="T157" s="188"/>
      <c r="U157" s="188"/>
      <c r="V157" s="188"/>
      <c r="W157" s="188"/>
      <c r="X157" s="188"/>
      <c r="Y157" s="188"/>
      <c r="Z157" s="188"/>
      <c r="AA157" s="188"/>
      <c r="AB157" s="188"/>
      <c r="AC157" s="188"/>
      <c r="AD157" s="188"/>
    </row>
    <row r="158" spans="1:30" x14ac:dyDescent="0.2">
      <c r="C158"/>
      <c r="D158" s="188"/>
      <c r="E158" s="188"/>
      <c r="F158" s="188"/>
      <c r="G158" s="188"/>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8"/>
    </row>
    <row r="159" spans="1:30" x14ac:dyDescent="0.2">
      <c r="A159" s="106"/>
      <c r="B159" s="106"/>
      <c r="C159" s="106"/>
      <c r="D159" s="188"/>
      <c r="E159" s="188"/>
      <c r="F159" s="188"/>
      <c r="G159" s="188"/>
      <c r="H159" s="188"/>
      <c r="I159" s="188"/>
      <c r="J159" s="188"/>
      <c r="K159" s="188"/>
      <c r="L159" s="188"/>
      <c r="M159" s="188"/>
      <c r="N159" s="188"/>
      <c r="O159" s="188"/>
      <c r="P159" s="188"/>
      <c r="Q159" s="188"/>
      <c r="R159" s="188"/>
      <c r="S159" s="188"/>
      <c r="T159" s="188"/>
      <c r="U159" s="188"/>
      <c r="V159" s="188"/>
      <c r="W159" s="188"/>
      <c r="X159" s="188"/>
      <c r="Y159" s="188"/>
      <c r="Z159" s="188"/>
      <c r="AA159" s="188"/>
      <c r="AB159" s="188"/>
      <c r="AC159" s="188"/>
      <c r="AD159" s="188"/>
    </row>
    <row r="160" spans="1:30" x14ac:dyDescent="0.2">
      <c r="C160"/>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row>
    <row r="161" spans="1:30" x14ac:dyDescent="0.2">
      <c r="A161" s="106"/>
      <c r="B161" s="106"/>
      <c r="C161" s="106"/>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row>
    <row r="162" spans="1:30" x14ac:dyDescent="0.2">
      <c r="C162"/>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row>
    <row r="163" spans="1:30" x14ac:dyDescent="0.2">
      <c r="A163" s="106"/>
      <c r="B163" s="106"/>
      <c r="C163" s="106"/>
      <c r="D163" s="188"/>
      <c r="E163" s="188"/>
      <c r="F163" s="188"/>
      <c r="G163" s="188"/>
      <c r="H163" s="188"/>
      <c r="I163" s="188"/>
      <c r="J163" s="188"/>
      <c r="K163" s="188"/>
      <c r="L163" s="188"/>
      <c r="M163" s="188"/>
      <c r="N163" s="188"/>
      <c r="O163" s="188"/>
      <c r="P163" s="188"/>
      <c r="Q163" s="188"/>
      <c r="R163" s="188"/>
      <c r="S163" s="188"/>
      <c r="T163" s="188"/>
      <c r="U163" s="188"/>
      <c r="V163" s="188"/>
      <c r="W163" s="188"/>
      <c r="X163" s="188"/>
      <c r="Y163" s="188"/>
      <c r="Z163" s="188"/>
      <c r="AA163" s="188"/>
      <c r="AB163" s="188"/>
      <c r="AC163" s="188"/>
      <c r="AD163" s="188"/>
    </row>
    <row r="164" spans="1:30" x14ac:dyDescent="0.2">
      <c r="C164"/>
      <c r="D164" s="188"/>
      <c r="E164" s="188"/>
      <c r="F164" s="188"/>
      <c r="G164" s="188"/>
      <c r="H164" s="188"/>
      <c r="I164" s="188"/>
      <c r="J164" s="188"/>
      <c r="K164" s="188"/>
      <c r="L164" s="188"/>
      <c r="M164" s="188"/>
      <c r="N164" s="188"/>
      <c r="O164" s="188"/>
      <c r="P164" s="188"/>
      <c r="Q164" s="188"/>
      <c r="R164" s="188"/>
      <c r="S164" s="188"/>
      <c r="T164" s="188"/>
      <c r="U164" s="188"/>
      <c r="V164" s="188"/>
      <c r="W164" s="188"/>
      <c r="X164" s="188"/>
      <c r="Y164" s="188"/>
      <c r="Z164" s="188"/>
      <c r="AA164" s="188"/>
      <c r="AB164" s="188"/>
      <c r="AC164" s="188"/>
      <c r="AD164" s="188"/>
    </row>
    <row r="165" spans="1:30" x14ac:dyDescent="0.2">
      <c r="A165" s="106"/>
      <c r="B165" s="106"/>
      <c r="C165" s="106"/>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row>
    <row r="166" spans="1:30" x14ac:dyDescent="0.2">
      <c r="C166"/>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row>
    <row r="167" spans="1:30" x14ac:dyDescent="0.2">
      <c r="A167" s="106"/>
      <c r="B167" s="106"/>
      <c r="C167" s="106"/>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188"/>
    </row>
    <row r="168" spans="1:30" x14ac:dyDescent="0.2">
      <c r="C168"/>
      <c r="D168" s="188"/>
      <c r="E168" s="188"/>
      <c r="F168" s="188"/>
      <c r="G168" s="188"/>
      <c r="H168" s="188"/>
      <c r="I168" s="188"/>
      <c r="J168" s="188"/>
      <c r="K168" s="188"/>
      <c r="L168" s="188"/>
      <c r="M168" s="188"/>
      <c r="N168" s="188"/>
      <c r="O168" s="188"/>
      <c r="P168" s="188"/>
      <c r="Q168" s="188"/>
      <c r="R168" s="188"/>
      <c r="S168" s="188"/>
      <c r="T168" s="188"/>
      <c r="U168" s="188"/>
      <c r="V168" s="188"/>
      <c r="W168" s="188"/>
      <c r="X168" s="188"/>
      <c r="Y168" s="188"/>
      <c r="Z168" s="188"/>
      <c r="AA168" s="188"/>
      <c r="AB168" s="188"/>
      <c r="AC168" s="188"/>
      <c r="AD168" s="188"/>
    </row>
    <row r="169" spans="1:30" x14ac:dyDescent="0.2">
      <c r="A169" s="106"/>
      <c r="B169" s="106"/>
      <c r="C169" s="106"/>
      <c r="D169" s="188"/>
      <c r="E169" s="188"/>
      <c r="F169" s="188"/>
      <c r="G169" s="188"/>
      <c r="H169" s="188"/>
      <c r="I169" s="188"/>
      <c r="J169" s="188"/>
      <c r="K169" s="188"/>
      <c r="L169" s="188"/>
      <c r="M169" s="188"/>
      <c r="N169" s="188"/>
      <c r="O169" s="188"/>
      <c r="P169" s="188"/>
      <c r="Q169" s="188"/>
      <c r="R169" s="188"/>
      <c r="S169" s="188"/>
      <c r="T169" s="188"/>
      <c r="U169" s="188"/>
      <c r="V169" s="188"/>
      <c r="W169" s="188"/>
      <c r="X169" s="188"/>
      <c r="Y169" s="188"/>
      <c r="Z169" s="188"/>
      <c r="AA169" s="188"/>
      <c r="AB169" s="188"/>
      <c r="AC169" s="188"/>
      <c r="AD169" s="188"/>
    </row>
    <row r="170" spans="1:30" ht="15" x14ac:dyDescent="0.2">
      <c r="B170" s="112"/>
      <c r="C170"/>
      <c r="D170" s="188"/>
      <c r="E170" s="188"/>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row>
    <row r="171" spans="1:30" x14ac:dyDescent="0.2">
      <c r="A171" s="106"/>
      <c r="B171" s="106"/>
      <c r="C171" s="106"/>
      <c r="D171" s="188"/>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row>
    <row r="172" spans="1:30" x14ac:dyDescent="0.2">
      <c r="C172"/>
      <c r="D172" s="188"/>
      <c r="E172" s="188"/>
      <c r="F172" s="188"/>
      <c r="G172" s="188"/>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row>
    <row r="173" spans="1:30" x14ac:dyDescent="0.2">
      <c r="A173" s="106"/>
      <c r="B173" s="106"/>
      <c r="C173" s="106"/>
      <c r="D173" s="188"/>
      <c r="E173" s="188"/>
      <c r="F173" s="188"/>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row>
    <row r="174" spans="1:30" x14ac:dyDescent="0.2">
      <c r="C174"/>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row>
    <row r="175" spans="1:30" x14ac:dyDescent="0.2">
      <c r="A175" s="106"/>
      <c r="B175" s="106"/>
      <c r="C175" s="106"/>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row>
    <row r="176" spans="1:30" x14ac:dyDescent="0.2">
      <c r="C176"/>
      <c r="D176" s="188"/>
      <c r="E176" s="188"/>
      <c r="F176" s="188"/>
      <c r="G176" s="188"/>
      <c r="H176" s="188"/>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row>
    <row r="177" spans="1:30" x14ac:dyDescent="0.2">
      <c r="A177" s="106"/>
      <c r="B177" s="106"/>
      <c r="C177" s="106"/>
      <c r="D177" s="188"/>
      <c r="E177" s="188"/>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row>
    <row r="178" spans="1:30" x14ac:dyDescent="0.2">
      <c r="C17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row>
    <row r="179" spans="1:30" x14ac:dyDescent="0.2">
      <c r="A179" s="106"/>
      <c r="B179" s="106"/>
      <c r="C179" s="106"/>
      <c r="D179" s="188"/>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8"/>
    </row>
    <row r="180" spans="1:30" x14ac:dyDescent="0.2">
      <c r="C180"/>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row>
    <row r="181" spans="1:30" x14ac:dyDescent="0.2">
      <c r="A181" s="106"/>
      <c r="B181" s="106"/>
      <c r="C181" s="106"/>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row>
    <row r="182" spans="1:30" x14ac:dyDescent="0.2">
      <c r="C182"/>
      <c r="D182" s="188"/>
      <c r="E182" s="188"/>
      <c r="F182" s="188"/>
      <c r="G182" s="188"/>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row>
    <row r="183" spans="1:30" x14ac:dyDescent="0.2">
      <c r="A183" s="106"/>
      <c r="B183" s="106"/>
      <c r="C183" s="106"/>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row>
    <row r="184" spans="1:30" x14ac:dyDescent="0.2">
      <c r="C184"/>
      <c r="D184" s="188"/>
      <c r="E184" s="188"/>
      <c r="F184" s="188"/>
      <c r="G184" s="188"/>
      <c r="H184" s="188"/>
      <c r="I184" s="188"/>
      <c r="J184" s="188"/>
      <c r="K184" s="188"/>
      <c r="L184" s="188"/>
      <c r="M184" s="188"/>
      <c r="N184" s="188"/>
      <c r="O184" s="188"/>
      <c r="P184" s="188"/>
      <c r="Q184" s="188"/>
      <c r="R184" s="188"/>
      <c r="S184" s="188"/>
      <c r="T184" s="188"/>
      <c r="U184" s="188"/>
      <c r="V184" s="188"/>
      <c r="W184" s="188"/>
      <c r="X184" s="188"/>
      <c r="Y184" s="188"/>
      <c r="Z184" s="188"/>
      <c r="AA184" s="188"/>
      <c r="AB184" s="188"/>
      <c r="AC184" s="188"/>
      <c r="AD184" s="188"/>
    </row>
    <row r="185" spans="1:30" x14ac:dyDescent="0.2">
      <c r="A185" s="106"/>
      <c r="B185" s="106"/>
      <c r="C185" s="106"/>
      <c r="D185" s="188"/>
      <c r="E185" s="188"/>
      <c r="F185" s="188"/>
      <c r="G185" s="188"/>
      <c r="H185" s="188"/>
      <c r="I185" s="188"/>
      <c r="J185" s="188"/>
      <c r="K185" s="188"/>
      <c r="L185" s="188"/>
      <c r="M185" s="188"/>
      <c r="N185" s="188"/>
      <c r="O185" s="188"/>
      <c r="P185" s="188"/>
      <c r="Q185" s="188"/>
      <c r="R185" s="188"/>
      <c r="S185" s="188"/>
      <c r="T185" s="188"/>
      <c r="U185" s="188"/>
      <c r="V185" s="188"/>
      <c r="W185" s="188"/>
      <c r="X185" s="188"/>
      <c r="Y185" s="188"/>
      <c r="Z185" s="188"/>
      <c r="AA185" s="188"/>
      <c r="AB185" s="188"/>
      <c r="AC185" s="188"/>
      <c r="AD185" s="188"/>
    </row>
    <row r="186" spans="1:30" x14ac:dyDescent="0.2">
      <c r="C186"/>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row>
    <row r="187" spans="1:30" x14ac:dyDescent="0.2">
      <c r="A187" s="106"/>
      <c r="B187" s="106"/>
      <c r="C187" s="106"/>
      <c r="D187" s="188"/>
      <c r="E187" s="188"/>
      <c r="F187" s="188"/>
      <c r="G187" s="188"/>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188"/>
    </row>
    <row r="188" spans="1:30" x14ac:dyDescent="0.2">
      <c r="C188"/>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row>
    <row r="189" spans="1:30" x14ac:dyDescent="0.2">
      <c r="A189" s="106"/>
      <c r="B189" s="106"/>
      <c r="C189" s="106"/>
      <c r="D189" s="188"/>
      <c r="E189" s="188"/>
      <c r="F189" s="188"/>
      <c r="G189" s="188"/>
      <c r="H189" s="188"/>
      <c r="I189" s="188"/>
      <c r="J189" s="188"/>
      <c r="K189" s="188"/>
      <c r="L189" s="188"/>
      <c r="M189" s="188"/>
      <c r="N189" s="188"/>
      <c r="O189" s="188"/>
      <c r="P189" s="188"/>
      <c r="Q189" s="188"/>
      <c r="R189" s="188"/>
      <c r="S189" s="188"/>
      <c r="T189" s="188"/>
      <c r="U189" s="188"/>
      <c r="V189" s="188"/>
      <c r="W189" s="188"/>
      <c r="X189" s="188"/>
      <c r="Y189" s="188"/>
      <c r="Z189" s="188"/>
      <c r="AA189" s="188"/>
      <c r="AB189" s="188"/>
      <c r="AC189" s="188"/>
      <c r="AD189" s="188"/>
    </row>
    <row r="190" spans="1:30" x14ac:dyDescent="0.2">
      <c r="C190"/>
      <c r="D190" s="188"/>
      <c r="E190" s="188"/>
      <c r="F190" s="188"/>
      <c r="G190" s="188"/>
      <c r="H190" s="188"/>
      <c r="I190" s="188"/>
      <c r="J190" s="188"/>
      <c r="K190" s="188"/>
      <c r="L190" s="188"/>
      <c r="M190" s="188"/>
      <c r="N190" s="188"/>
      <c r="O190" s="188"/>
      <c r="P190" s="188"/>
      <c r="Q190" s="188"/>
      <c r="R190" s="188"/>
      <c r="S190" s="188"/>
      <c r="T190" s="188"/>
      <c r="U190" s="188"/>
      <c r="V190" s="188"/>
      <c r="W190" s="188"/>
      <c r="X190" s="188"/>
      <c r="Y190" s="188"/>
      <c r="Z190" s="188"/>
      <c r="AA190" s="188"/>
      <c r="AB190" s="188"/>
      <c r="AC190" s="188"/>
      <c r="AD190" s="188"/>
    </row>
    <row r="191" spans="1:30" x14ac:dyDescent="0.2">
      <c r="A191" s="106"/>
      <c r="B191" s="106"/>
      <c r="C191" s="106"/>
      <c r="D191" s="188"/>
      <c r="E191" s="188"/>
      <c r="F191" s="188"/>
      <c r="G191" s="188"/>
      <c r="H191" s="188"/>
      <c r="I191" s="188"/>
      <c r="J191" s="188"/>
      <c r="K191" s="188"/>
      <c r="L191" s="188"/>
      <c r="M191" s="188"/>
      <c r="N191" s="188"/>
      <c r="O191" s="188"/>
      <c r="P191" s="188"/>
      <c r="Q191" s="188"/>
      <c r="R191" s="188"/>
      <c r="S191" s="188"/>
      <c r="T191" s="188"/>
      <c r="U191" s="188"/>
      <c r="V191" s="188"/>
      <c r="W191" s="188"/>
      <c r="X191" s="188"/>
      <c r="Y191" s="188"/>
      <c r="Z191" s="188"/>
      <c r="AA191" s="188"/>
      <c r="AB191" s="188"/>
      <c r="AC191" s="188"/>
      <c r="AD191" s="188"/>
    </row>
    <row r="192" spans="1:30" x14ac:dyDescent="0.2">
      <c r="C192"/>
      <c r="D192" s="188"/>
      <c r="E192" s="188"/>
      <c r="F192" s="188"/>
      <c r="G192" s="188"/>
      <c r="H192" s="188"/>
      <c r="I192" s="188"/>
      <c r="J192" s="188"/>
      <c r="K192" s="188"/>
      <c r="L192" s="188"/>
      <c r="M192" s="188"/>
      <c r="N192" s="188"/>
      <c r="O192" s="188"/>
      <c r="P192" s="188"/>
      <c r="Q192" s="188"/>
      <c r="R192" s="188"/>
      <c r="S192" s="188"/>
      <c r="T192" s="188"/>
      <c r="U192" s="188"/>
      <c r="V192" s="188"/>
      <c r="W192" s="188"/>
      <c r="X192" s="188"/>
      <c r="Y192" s="188"/>
      <c r="Z192" s="188"/>
      <c r="AA192" s="188"/>
      <c r="AB192" s="188"/>
      <c r="AC192" s="188"/>
      <c r="AD192" s="188"/>
    </row>
    <row r="193" spans="1:30" x14ac:dyDescent="0.2">
      <c r="A193" s="106"/>
      <c r="B193" s="106"/>
      <c r="C193" s="106"/>
      <c r="D193" s="188"/>
      <c r="E193" s="188"/>
      <c r="F193" s="188"/>
      <c r="G193" s="188"/>
      <c r="H193" s="188"/>
      <c r="I193" s="188"/>
      <c r="J193" s="188"/>
      <c r="K193" s="188"/>
      <c r="L193" s="188"/>
      <c r="M193" s="188"/>
      <c r="N193" s="188"/>
      <c r="O193" s="188"/>
      <c r="P193" s="188"/>
      <c r="Q193" s="188"/>
      <c r="R193" s="188"/>
      <c r="S193" s="188"/>
      <c r="T193" s="188"/>
      <c r="U193" s="188"/>
      <c r="V193" s="188"/>
      <c r="W193" s="188"/>
      <c r="X193" s="188"/>
      <c r="Y193" s="188"/>
      <c r="Z193" s="188"/>
      <c r="AA193" s="188"/>
      <c r="AB193" s="188"/>
      <c r="AC193" s="188"/>
      <c r="AD193" s="188"/>
    </row>
    <row r="194" spans="1:30" x14ac:dyDescent="0.2">
      <c r="C194"/>
      <c r="D194" s="188"/>
      <c r="E194" s="188"/>
      <c r="F194" s="188"/>
      <c r="G194" s="188"/>
      <c r="H194" s="188"/>
      <c r="I194" s="188"/>
      <c r="J194" s="188"/>
      <c r="K194" s="188"/>
      <c r="L194" s="188"/>
      <c r="M194" s="188"/>
      <c r="N194" s="188"/>
      <c r="O194" s="188"/>
      <c r="P194" s="188"/>
      <c r="Q194" s="188"/>
      <c r="R194" s="188"/>
      <c r="S194" s="188"/>
      <c r="T194" s="188"/>
      <c r="U194" s="188"/>
      <c r="V194" s="188"/>
      <c r="W194" s="188"/>
      <c r="X194" s="188"/>
      <c r="Y194" s="188"/>
      <c r="Z194" s="188"/>
      <c r="AA194" s="188"/>
      <c r="AB194" s="188"/>
      <c r="AC194" s="188"/>
      <c r="AD194" s="188"/>
    </row>
    <row r="195" spans="1:30" x14ac:dyDescent="0.2">
      <c r="A195" s="106"/>
      <c r="B195" s="106"/>
      <c r="C195" s="106"/>
      <c r="D195" s="188"/>
      <c r="E195" s="188"/>
      <c r="F195" s="188"/>
      <c r="G195" s="188"/>
      <c r="H195" s="188"/>
      <c r="I195" s="188"/>
      <c r="J195" s="188"/>
      <c r="K195" s="188"/>
      <c r="L195" s="188"/>
      <c r="M195" s="188"/>
      <c r="N195" s="188"/>
      <c r="O195" s="188"/>
      <c r="P195" s="188"/>
      <c r="Q195" s="188"/>
      <c r="R195" s="188"/>
      <c r="S195" s="188"/>
      <c r="T195" s="188"/>
      <c r="U195" s="188"/>
      <c r="V195" s="188"/>
      <c r="W195" s="188"/>
      <c r="X195" s="188"/>
      <c r="Y195" s="188"/>
      <c r="Z195" s="188"/>
      <c r="AA195" s="188"/>
      <c r="AB195" s="188"/>
      <c r="AC195" s="188"/>
      <c r="AD195" s="188"/>
    </row>
    <row r="196" spans="1:30" x14ac:dyDescent="0.2">
      <c r="C196"/>
      <c r="D196" s="188"/>
      <c r="E196" s="188"/>
      <c r="F196" s="188"/>
      <c r="G196" s="188"/>
      <c r="H196" s="188"/>
      <c r="I196" s="188"/>
      <c r="J196" s="188"/>
      <c r="K196" s="188"/>
      <c r="L196" s="188"/>
      <c r="M196" s="188"/>
      <c r="N196" s="188"/>
      <c r="O196" s="188"/>
      <c r="P196" s="188"/>
      <c r="Q196" s="188"/>
      <c r="R196" s="188"/>
      <c r="S196" s="188"/>
      <c r="T196" s="188"/>
      <c r="U196" s="188"/>
      <c r="V196" s="188"/>
      <c r="W196" s="188"/>
      <c r="X196" s="188"/>
      <c r="Y196" s="188"/>
      <c r="Z196" s="188"/>
      <c r="AA196" s="188"/>
      <c r="AB196" s="188"/>
      <c r="AC196" s="188"/>
      <c r="AD196" s="188"/>
    </row>
    <row r="197" spans="1:30" x14ac:dyDescent="0.2">
      <c r="A197" s="106"/>
      <c r="B197" s="106"/>
      <c r="C197" s="106"/>
      <c r="D197" s="188"/>
      <c r="E197" s="188"/>
      <c r="F197" s="188"/>
      <c r="G197" s="188"/>
      <c r="H197" s="188"/>
      <c r="I197" s="188"/>
      <c r="J197" s="188"/>
      <c r="K197" s="188"/>
      <c r="L197" s="188"/>
      <c r="M197" s="188"/>
      <c r="N197" s="188"/>
      <c r="O197" s="188"/>
      <c r="P197" s="188"/>
      <c r="Q197" s="188"/>
      <c r="R197" s="188"/>
      <c r="S197" s="188"/>
      <c r="T197" s="188"/>
      <c r="U197" s="188"/>
      <c r="V197" s="188"/>
      <c r="W197" s="188"/>
      <c r="X197" s="188"/>
      <c r="Y197" s="188"/>
      <c r="Z197" s="188"/>
      <c r="AA197" s="188"/>
      <c r="AB197" s="188"/>
      <c r="AC197" s="188"/>
      <c r="AD197" s="188"/>
    </row>
    <row r="198" spans="1:30" x14ac:dyDescent="0.2">
      <c r="C198"/>
      <c r="D198" s="188"/>
      <c r="E198" s="188"/>
      <c r="F198" s="188"/>
      <c r="G198" s="188"/>
      <c r="H198" s="188"/>
      <c r="I198" s="188"/>
      <c r="J198" s="188"/>
      <c r="K198" s="188"/>
      <c r="L198" s="188"/>
      <c r="M198" s="188"/>
      <c r="N198" s="188"/>
      <c r="O198" s="188"/>
      <c r="P198" s="188"/>
      <c r="Q198" s="188"/>
      <c r="R198" s="188"/>
      <c r="S198" s="188"/>
      <c r="T198" s="188"/>
      <c r="U198" s="188"/>
      <c r="V198" s="188"/>
      <c r="W198" s="188"/>
      <c r="X198" s="188"/>
      <c r="Y198" s="188"/>
      <c r="Z198" s="188"/>
      <c r="AA198" s="188"/>
      <c r="AB198" s="188"/>
      <c r="AC198" s="188"/>
      <c r="AD198" s="188"/>
    </row>
    <row r="199" spans="1:30" x14ac:dyDescent="0.2">
      <c r="A199" s="106"/>
      <c r="B199" s="106"/>
      <c r="C199" s="106"/>
      <c r="D199" s="188"/>
      <c r="E199" s="188"/>
      <c r="F199" s="188"/>
      <c r="G199" s="188"/>
      <c r="H199" s="188"/>
      <c r="I199" s="188"/>
      <c r="J199" s="188"/>
      <c r="K199" s="188"/>
      <c r="L199" s="188"/>
      <c r="M199" s="188"/>
      <c r="N199" s="188"/>
      <c r="O199" s="188"/>
      <c r="P199" s="188"/>
      <c r="Q199" s="188"/>
      <c r="R199" s="188"/>
      <c r="S199" s="188"/>
      <c r="T199" s="188"/>
      <c r="U199" s="188"/>
      <c r="V199" s="188"/>
      <c r="W199" s="188"/>
      <c r="X199" s="188"/>
      <c r="Y199" s="188"/>
      <c r="Z199" s="188"/>
      <c r="AA199" s="188"/>
      <c r="AB199" s="188"/>
      <c r="AC199" s="188"/>
      <c r="AD199" s="188"/>
    </row>
    <row r="200" spans="1:30" x14ac:dyDescent="0.2">
      <c r="C200"/>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row>
    <row r="201" spans="1:30" x14ac:dyDescent="0.2">
      <c r="A201" s="106"/>
      <c r="B201" s="106"/>
      <c r="C201" s="106"/>
      <c r="D201" s="188"/>
      <c r="E201" s="188"/>
      <c r="F201" s="188"/>
      <c r="G201" s="188"/>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188"/>
    </row>
    <row r="202" spans="1:30" x14ac:dyDescent="0.2">
      <c r="C202"/>
      <c r="D202" s="188"/>
      <c r="E202" s="188"/>
      <c r="F202" s="188"/>
      <c r="G202" s="188"/>
      <c r="H202" s="188"/>
      <c r="I202" s="188"/>
      <c r="J202" s="188"/>
      <c r="K202" s="188"/>
      <c r="L202" s="188"/>
      <c r="M202" s="188"/>
      <c r="N202" s="188"/>
      <c r="O202" s="188"/>
      <c r="P202" s="188"/>
      <c r="Q202" s="188"/>
      <c r="R202" s="188"/>
      <c r="S202" s="188"/>
      <c r="T202" s="188"/>
      <c r="U202" s="188"/>
      <c r="V202" s="188"/>
      <c r="W202" s="188"/>
      <c r="X202" s="188"/>
      <c r="Y202" s="188"/>
      <c r="Z202" s="188"/>
      <c r="AA202" s="188"/>
      <c r="AB202" s="188"/>
      <c r="AC202" s="188"/>
      <c r="AD202" s="188"/>
    </row>
    <row r="203" spans="1:30" x14ac:dyDescent="0.2">
      <c r="A203" s="106"/>
      <c r="B203" s="106"/>
      <c r="C203" s="106"/>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row>
    <row r="204" spans="1:30" x14ac:dyDescent="0.2">
      <c r="C204"/>
      <c r="D204" s="188"/>
      <c r="E204" s="188"/>
      <c r="F204" s="188"/>
      <c r="G204" s="188"/>
      <c r="H204" s="188"/>
      <c r="I204" s="188"/>
      <c r="J204" s="188"/>
      <c r="K204" s="188"/>
      <c r="L204" s="188"/>
      <c r="M204" s="188"/>
      <c r="N204" s="188"/>
      <c r="O204" s="188"/>
      <c r="P204" s="188"/>
      <c r="Q204" s="188"/>
      <c r="R204" s="188"/>
      <c r="S204" s="188"/>
      <c r="T204" s="188"/>
      <c r="U204" s="188"/>
      <c r="V204" s="188"/>
      <c r="W204" s="188"/>
      <c r="X204" s="188"/>
      <c r="Y204" s="188"/>
      <c r="Z204" s="188"/>
      <c r="AA204" s="188"/>
      <c r="AB204" s="188"/>
      <c r="AC204" s="188"/>
      <c r="AD204" s="188"/>
    </row>
    <row r="205" spans="1:30" x14ac:dyDescent="0.2">
      <c r="A205" s="106"/>
      <c r="B205" s="106"/>
      <c r="C205" s="106"/>
      <c r="D205" s="188"/>
      <c r="E205" s="188"/>
      <c r="F205" s="188"/>
      <c r="G205" s="188"/>
      <c r="H205" s="188"/>
      <c r="I205" s="188"/>
      <c r="J205" s="188"/>
      <c r="K205" s="188"/>
      <c r="L205" s="188"/>
      <c r="M205" s="188"/>
      <c r="N205" s="188"/>
      <c r="O205" s="188"/>
      <c r="P205" s="188"/>
      <c r="Q205" s="188"/>
      <c r="R205" s="188"/>
      <c r="S205" s="188"/>
      <c r="T205" s="188"/>
      <c r="U205" s="188"/>
      <c r="V205" s="188"/>
      <c r="W205" s="188"/>
      <c r="X205" s="188"/>
      <c r="Y205" s="188"/>
      <c r="Z205" s="188"/>
      <c r="AA205" s="188"/>
      <c r="AB205" s="188"/>
      <c r="AC205" s="188"/>
      <c r="AD205" s="188"/>
    </row>
    <row r="206" spans="1:30" x14ac:dyDescent="0.2">
      <c r="C206"/>
      <c r="D206" s="188"/>
      <c r="E206" s="188"/>
      <c r="F206" s="188"/>
      <c r="G206" s="188"/>
      <c r="H206" s="188"/>
      <c r="I206" s="188"/>
      <c r="J206" s="188"/>
      <c r="K206" s="188"/>
      <c r="L206" s="188"/>
      <c r="M206" s="188"/>
      <c r="N206" s="188"/>
      <c r="O206" s="188"/>
      <c r="P206" s="188"/>
      <c r="Q206" s="188"/>
      <c r="R206" s="188"/>
      <c r="S206" s="188"/>
      <c r="T206" s="188"/>
      <c r="U206" s="188"/>
      <c r="V206" s="188"/>
      <c r="W206" s="188"/>
      <c r="X206" s="188"/>
      <c r="Y206" s="188"/>
      <c r="Z206" s="188"/>
      <c r="AA206" s="188"/>
      <c r="AB206" s="188"/>
      <c r="AC206" s="188"/>
      <c r="AD206" s="188"/>
    </row>
    <row r="207" spans="1:30" x14ac:dyDescent="0.2">
      <c r="A207" s="106"/>
      <c r="B207" s="106"/>
      <c r="C207" s="106"/>
      <c r="D207" s="188"/>
      <c r="E207" s="188"/>
      <c r="F207" s="188"/>
      <c r="G207" s="188"/>
      <c r="H207" s="188"/>
      <c r="I207" s="188"/>
      <c r="J207" s="188"/>
      <c r="K207" s="188"/>
      <c r="L207" s="188"/>
      <c r="M207" s="188"/>
      <c r="N207" s="188"/>
      <c r="O207" s="188"/>
      <c r="P207" s="188"/>
      <c r="Q207" s="188"/>
      <c r="R207" s="188"/>
      <c r="S207" s="188"/>
      <c r="T207" s="188"/>
      <c r="U207" s="188"/>
      <c r="V207" s="188"/>
      <c r="W207" s="188"/>
      <c r="X207" s="188"/>
      <c r="Y207" s="188"/>
      <c r="Z207" s="188"/>
      <c r="AA207" s="188"/>
      <c r="AB207" s="188"/>
      <c r="AC207" s="188"/>
      <c r="AD207" s="188"/>
    </row>
    <row r="208" spans="1:30" x14ac:dyDescent="0.2">
      <c r="C208"/>
      <c r="D208" s="188"/>
      <c r="E208" s="188"/>
      <c r="F208" s="188"/>
      <c r="G208" s="188"/>
      <c r="H208" s="188"/>
      <c r="I208" s="188"/>
      <c r="J208" s="188"/>
      <c r="K208" s="188"/>
      <c r="L208" s="188"/>
      <c r="M208" s="188"/>
      <c r="N208" s="188"/>
      <c r="O208" s="188"/>
      <c r="P208" s="188"/>
      <c r="Q208" s="188"/>
      <c r="R208" s="188"/>
      <c r="S208" s="188"/>
      <c r="T208" s="188"/>
      <c r="U208" s="188"/>
      <c r="V208" s="188"/>
      <c r="W208" s="188"/>
      <c r="X208" s="188"/>
      <c r="Y208" s="188"/>
      <c r="Z208" s="188"/>
      <c r="AA208" s="188"/>
      <c r="AB208" s="188"/>
      <c r="AC208" s="188"/>
      <c r="AD208" s="188"/>
    </row>
    <row r="209" spans="1:30" x14ac:dyDescent="0.2">
      <c r="A209" s="106"/>
      <c r="B209" s="106"/>
      <c r="C209" s="106"/>
      <c r="D209" s="188"/>
      <c r="E209" s="188"/>
      <c r="F209" s="188"/>
      <c r="G209" s="188"/>
      <c r="H209" s="188"/>
      <c r="I209" s="188"/>
      <c r="J209" s="188"/>
      <c r="K209" s="188"/>
      <c r="L209" s="188"/>
      <c r="M209" s="188"/>
      <c r="N209" s="188"/>
      <c r="O209" s="188"/>
      <c r="P209" s="188"/>
      <c r="Q209" s="188"/>
      <c r="R209" s="188"/>
      <c r="S209" s="188"/>
      <c r="T209" s="188"/>
      <c r="U209" s="188"/>
      <c r="V209" s="188"/>
      <c r="W209" s="188"/>
      <c r="X209" s="188"/>
      <c r="Y209" s="188"/>
      <c r="Z209" s="188"/>
      <c r="AA209" s="188"/>
      <c r="AB209" s="188"/>
      <c r="AC209" s="188"/>
      <c r="AD209" s="188"/>
    </row>
    <row r="210" spans="1:30" x14ac:dyDescent="0.2">
      <c r="C210"/>
      <c r="D210" s="188"/>
      <c r="E210" s="188"/>
      <c r="F210" s="188"/>
      <c r="G210" s="188"/>
      <c r="H210" s="188"/>
      <c r="I210" s="188"/>
      <c r="J210" s="188"/>
      <c r="K210" s="188"/>
      <c r="L210" s="188"/>
      <c r="M210" s="188"/>
      <c r="N210" s="188"/>
      <c r="O210" s="188"/>
      <c r="P210" s="188"/>
      <c r="Q210" s="188"/>
      <c r="R210" s="188"/>
      <c r="S210" s="188"/>
      <c r="T210" s="188"/>
      <c r="U210" s="188"/>
      <c r="V210" s="188"/>
      <c r="W210" s="188"/>
      <c r="X210" s="188"/>
      <c r="Y210" s="188"/>
      <c r="Z210" s="188"/>
      <c r="AA210" s="188"/>
      <c r="AB210" s="188"/>
      <c r="AC210" s="188"/>
      <c r="AD210" s="188"/>
    </row>
    <row r="211" spans="1:30" x14ac:dyDescent="0.2">
      <c r="A211" s="106"/>
      <c r="B211" s="106"/>
      <c r="C211" s="106"/>
      <c r="D211" s="188"/>
      <c r="E211" s="188"/>
      <c r="F211" s="188"/>
      <c r="G211" s="188"/>
      <c r="H211" s="188"/>
      <c r="I211" s="188"/>
      <c r="J211" s="188"/>
      <c r="K211" s="188"/>
      <c r="L211" s="188"/>
      <c r="M211" s="188"/>
      <c r="N211" s="188"/>
      <c r="O211" s="188"/>
      <c r="P211" s="188"/>
      <c r="Q211" s="188"/>
      <c r="R211" s="188"/>
      <c r="S211" s="188"/>
      <c r="T211" s="188"/>
      <c r="U211" s="188"/>
      <c r="V211" s="188"/>
      <c r="W211" s="188"/>
      <c r="X211" s="188"/>
      <c r="Y211" s="188"/>
      <c r="Z211" s="188"/>
      <c r="AA211" s="188"/>
      <c r="AB211" s="188"/>
      <c r="AC211" s="188"/>
      <c r="AD211" s="188"/>
    </row>
    <row r="212" spans="1:30" x14ac:dyDescent="0.2">
      <c r="C212"/>
      <c r="D212" s="188"/>
      <c r="E212" s="188"/>
      <c r="F212" s="188"/>
      <c r="G212" s="188"/>
      <c r="H212" s="188"/>
      <c r="I212" s="188"/>
      <c r="J212" s="188"/>
      <c r="K212" s="188"/>
      <c r="L212" s="188"/>
      <c r="M212" s="188"/>
      <c r="N212" s="188"/>
      <c r="O212" s="188"/>
      <c r="P212" s="188"/>
      <c r="Q212" s="188"/>
      <c r="R212" s="188"/>
      <c r="S212" s="188"/>
      <c r="T212" s="188"/>
      <c r="U212" s="188"/>
      <c r="V212" s="188"/>
      <c r="W212" s="188"/>
      <c r="X212" s="188"/>
      <c r="Y212" s="188"/>
      <c r="Z212" s="188"/>
      <c r="AA212" s="188"/>
      <c r="AB212" s="188"/>
      <c r="AC212" s="188"/>
      <c r="AD212" s="188"/>
    </row>
    <row r="213" spans="1:30" x14ac:dyDescent="0.2">
      <c r="A213" s="106"/>
      <c r="B213" s="106"/>
      <c r="C213" s="106"/>
      <c r="D213" s="188"/>
      <c r="E213" s="188"/>
      <c r="F213" s="188"/>
      <c r="G213" s="188"/>
      <c r="H213" s="188"/>
      <c r="I213" s="188"/>
      <c r="J213" s="188"/>
      <c r="K213" s="188"/>
      <c r="L213" s="188"/>
      <c r="M213" s="188"/>
      <c r="N213" s="188"/>
      <c r="O213" s="188"/>
      <c r="P213" s="188"/>
      <c r="Q213" s="188"/>
      <c r="R213" s="188"/>
      <c r="S213" s="188"/>
      <c r="T213" s="188"/>
      <c r="U213" s="188"/>
      <c r="V213" s="188"/>
      <c r="W213" s="188"/>
      <c r="X213" s="188"/>
      <c r="Y213" s="188"/>
      <c r="Z213" s="188"/>
      <c r="AA213" s="188"/>
      <c r="AB213" s="188"/>
      <c r="AC213" s="188"/>
      <c r="AD213" s="188"/>
    </row>
    <row r="214" spans="1:30" x14ac:dyDescent="0.2">
      <c r="C214"/>
      <c r="D214" s="188"/>
      <c r="E214" s="188"/>
      <c r="F214" s="188"/>
      <c r="G214" s="188"/>
      <c r="H214" s="188"/>
      <c r="I214" s="188"/>
      <c r="J214" s="188"/>
      <c r="K214" s="188"/>
      <c r="L214" s="188"/>
      <c r="M214" s="188"/>
      <c r="N214" s="188"/>
      <c r="O214" s="188"/>
      <c r="P214" s="188"/>
      <c r="Q214" s="188"/>
      <c r="R214" s="188"/>
      <c r="S214" s="188"/>
      <c r="T214" s="188"/>
      <c r="U214" s="188"/>
      <c r="V214" s="188"/>
      <c r="W214" s="188"/>
      <c r="X214" s="188"/>
      <c r="Y214" s="188"/>
      <c r="Z214" s="188"/>
      <c r="AA214" s="188"/>
      <c r="AB214" s="188"/>
      <c r="AC214" s="188"/>
      <c r="AD214" s="188"/>
    </row>
    <row r="215" spans="1:30" x14ac:dyDescent="0.2">
      <c r="A215" s="106"/>
      <c r="B215" s="106"/>
      <c r="C215" s="106"/>
      <c r="D215" s="188"/>
      <c r="E215" s="188"/>
      <c r="F215" s="188"/>
      <c r="G215" s="188"/>
      <c r="H215" s="188"/>
      <c r="I215" s="188"/>
      <c r="J215" s="188"/>
      <c r="K215" s="188"/>
      <c r="L215" s="188"/>
      <c r="M215" s="188"/>
      <c r="N215" s="188"/>
      <c r="O215" s="188"/>
      <c r="P215" s="188"/>
      <c r="Q215" s="188"/>
      <c r="R215" s="188"/>
      <c r="S215" s="188"/>
      <c r="T215" s="188"/>
      <c r="U215" s="188"/>
      <c r="V215" s="188"/>
      <c r="W215" s="188"/>
      <c r="X215" s="188"/>
      <c r="Y215" s="188"/>
      <c r="Z215" s="188"/>
      <c r="AA215" s="188"/>
      <c r="AB215" s="188"/>
      <c r="AC215" s="188"/>
      <c r="AD215" s="188"/>
    </row>
    <row r="216" spans="1:30" x14ac:dyDescent="0.2">
      <c r="C216"/>
      <c r="D216" s="188"/>
      <c r="E216" s="188"/>
      <c r="F216" s="188"/>
      <c r="G216" s="188"/>
      <c r="H216" s="188"/>
      <c r="I216" s="188"/>
      <c r="J216" s="188"/>
      <c r="K216" s="188"/>
      <c r="L216" s="188"/>
      <c r="M216" s="188"/>
      <c r="N216" s="188"/>
      <c r="O216" s="188"/>
      <c r="P216" s="188"/>
      <c r="Q216" s="188"/>
      <c r="R216" s="188"/>
      <c r="S216" s="188"/>
      <c r="T216" s="188"/>
      <c r="U216" s="188"/>
      <c r="V216" s="188"/>
      <c r="W216" s="188"/>
      <c r="X216" s="188"/>
      <c r="Y216" s="188"/>
      <c r="Z216" s="188"/>
      <c r="AA216" s="188"/>
      <c r="AB216" s="188"/>
      <c r="AC216" s="188"/>
      <c r="AD216" s="188"/>
    </row>
    <row r="217" spans="1:30" x14ac:dyDescent="0.2">
      <c r="A217" s="106"/>
      <c r="B217" s="106"/>
      <c r="C217" s="106"/>
      <c r="D217" s="188"/>
      <c r="E217" s="188"/>
      <c r="F217" s="188"/>
      <c r="G217" s="188"/>
      <c r="H217" s="188"/>
      <c r="I217" s="188"/>
      <c r="J217" s="188"/>
      <c r="K217" s="188"/>
      <c r="L217" s="188"/>
      <c r="M217" s="188"/>
      <c r="N217" s="188"/>
      <c r="O217" s="188"/>
      <c r="P217" s="188"/>
      <c r="Q217" s="188"/>
      <c r="R217" s="188"/>
      <c r="S217" s="188"/>
      <c r="T217" s="188"/>
      <c r="U217" s="188"/>
      <c r="V217" s="188"/>
      <c r="W217" s="188"/>
      <c r="X217" s="188"/>
      <c r="Y217" s="188"/>
      <c r="Z217" s="188"/>
      <c r="AA217" s="188"/>
      <c r="AB217" s="188"/>
      <c r="AC217" s="188"/>
      <c r="AD217" s="188"/>
    </row>
    <row r="218" spans="1:30" x14ac:dyDescent="0.2">
      <c r="C21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row>
    <row r="219" spans="1:30" x14ac:dyDescent="0.2">
      <c r="A219" s="106"/>
      <c r="B219" s="106"/>
      <c r="C219" s="106"/>
      <c r="D219" s="188"/>
      <c r="E219" s="188"/>
      <c r="F219" s="188"/>
      <c r="G219" s="188"/>
      <c r="H219" s="188"/>
      <c r="I219" s="188"/>
      <c r="J219" s="188"/>
      <c r="K219" s="188"/>
      <c r="L219" s="188"/>
      <c r="M219" s="188"/>
      <c r="N219" s="188"/>
      <c r="O219" s="188"/>
      <c r="P219" s="188"/>
      <c r="Q219" s="188"/>
      <c r="R219" s="188"/>
      <c r="S219" s="188"/>
      <c r="T219" s="188"/>
      <c r="U219" s="188"/>
      <c r="V219" s="188"/>
      <c r="W219" s="188"/>
      <c r="X219" s="188"/>
      <c r="Y219" s="188"/>
      <c r="Z219" s="188"/>
      <c r="AA219" s="188"/>
      <c r="AB219" s="188"/>
      <c r="AC219" s="188"/>
      <c r="AD219" s="188"/>
    </row>
    <row r="220" spans="1:30" x14ac:dyDescent="0.2">
      <c r="C220"/>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row>
    <row r="221" spans="1:30" x14ac:dyDescent="0.2">
      <c r="A221" s="106"/>
      <c r="B221" s="106"/>
      <c r="C221" s="106"/>
      <c r="D221" s="188"/>
      <c r="E221" s="188"/>
      <c r="F221" s="188"/>
      <c r="G221" s="188"/>
      <c r="H221" s="188"/>
      <c r="I221" s="188"/>
      <c r="J221" s="188"/>
      <c r="K221" s="188"/>
      <c r="L221" s="188"/>
      <c r="M221" s="188"/>
      <c r="N221" s="188"/>
      <c r="O221" s="188"/>
      <c r="P221" s="188"/>
      <c r="Q221" s="188"/>
      <c r="R221" s="188"/>
      <c r="S221" s="188"/>
      <c r="T221" s="188"/>
      <c r="U221" s="188"/>
      <c r="V221" s="188"/>
      <c r="W221" s="188"/>
      <c r="X221" s="188"/>
      <c r="Y221" s="188"/>
      <c r="Z221" s="188"/>
      <c r="AA221" s="188"/>
      <c r="AB221" s="188"/>
      <c r="AC221" s="188"/>
      <c r="AD221" s="188"/>
    </row>
    <row r="222" spans="1:30" x14ac:dyDescent="0.2">
      <c r="C222"/>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row>
    <row r="223" spans="1:30" x14ac:dyDescent="0.2">
      <c r="A223" s="106"/>
      <c r="B223" s="106"/>
      <c r="C223" s="106"/>
      <c r="D223" s="188"/>
      <c r="E223" s="188"/>
      <c r="F223" s="188"/>
      <c r="G223" s="188"/>
      <c r="H223" s="188"/>
      <c r="I223" s="188"/>
      <c r="J223" s="188"/>
      <c r="K223" s="188"/>
      <c r="L223" s="188"/>
      <c r="M223" s="188"/>
      <c r="N223" s="188"/>
      <c r="O223" s="188"/>
      <c r="P223" s="188"/>
      <c r="Q223" s="188"/>
      <c r="R223" s="188"/>
      <c r="S223" s="188"/>
      <c r="T223" s="188"/>
      <c r="U223" s="188"/>
      <c r="V223" s="188"/>
      <c r="W223" s="188"/>
      <c r="X223" s="188"/>
      <c r="Y223" s="188"/>
      <c r="Z223" s="188"/>
      <c r="AA223" s="188"/>
      <c r="AB223" s="188"/>
      <c r="AC223" s="188"/>
      <c r="AD223" s="188"/>
    </row>
    <row r="224" spans="1:30" x14ac:dyDescent="0.2">
      <c r="C224"/>
      <c r="D224" s="188"/>
      <c r="E224" s="188"/>
      <c r="F224" s="188"/>
      <c r="G224" s="188"/>
      <c r="H224" s="188"/>
      <c r="I224" s="188"/>
      <c r="J224" s="188"/>
      <c r="K224" s="188"/>
      <c r="L224" s="188"/>
      <c r="M224" s="188"/>
      <c r="N224" s="188"/>
      <c r="O224" s="188"/>
      <c r="P224" s="188"/>
      <c r="Q224" s="188"/>
      <c r="R224" s="188"/>
      <c r="S224" s="188"/>
      <c r="T224" s="188"/>
      <c r="U224" s="188"/>
      <c r="V224" s="188"/>
      <c r="W224" s="188"/>
      <c r="X224" s="188"/>
      <c r="Y224" s="188"/>
      <c r="Z224" s="188"/>
      <c r="AA224" s="188"/>
      <c r="AB224" s="188"/>
      <c r="AC224" s="188"/>
      <c r="AD224" s="188"/>
    </row>
    <row r="225" spans="1:30" x14ac:dyDescent="0.2">
      <c r="A225" s="106"/>
      <c r="B225" s="106"/>
      <c r="C225" s="106"/>
      <c r="D225" s="188"/>
      <c r="E225" s="188"/>
      <c r="F225" s="188"/>
      <c r="G225" s="188"/>
      <c r="H225" s="188"/>
      <c r="I225" s="188"/>
      <c r="J225" s="188"/>
      <c r="K225" s="188"/>
      <c r="L225" s="188"/>
      <c r="M225" s="188"/>
      <c r="N225" s="188"/>
      <c r="O225" s="188"/>
      <c r="P225" s="188"/>
      <c r="Q225" s="188"/>
      <c r="R225" s="188"/>
      <c r="S225" s="188"/>
      <c r="T225" s="188"/>
      <c r="U225" s="188"/>
      <c r="V225" s="188"/>
      <c r="W225" s="188"/>
      <c r="X225" s="188"/>
      <c r="Y225" s="188"/>
      <c r="Z225" s="188"/>
      <c r="AA225" s="188"/>
      <c r="AB225" s="188"/>
      <c r="AC225" s="188"/>
      <c r="AD225" s="188"/>
    </row>
    <row r="226" spans="1:30" x14ac:dyDescent="0.2">
      <c r="C226"/>
      <c r="D226" s="188"/>
      <c r="E226" s="188"/>
      <c r="F226" s="188"/>
      <c r="G226" s="188"/>
      <c r="H226" s="188"/>
      <c r="I226" s="188"/>
      <c r="J226" s="188"/>
      <c r="K226" s="188"/>
      <c r="L226" s="188"/>
      <c r="M226" s="188"/>
      <c r="N226" s="188"/>
      <c r="O226" s="188"/>
      <c r="P226" s="188"/>
      <c r="Q226" s="188"/>
      <c r="R226" s="188"/>
      <c r="S226" s="188"/>
      <c r="T226" s="188"/>
      <c r="U226" s="188"/>
      <c r="V226" s="188"/>
      <c r="W226" s="188"/>
      <c r="X226" s="188"/>
      <c r="Y226" s="188"/>
      <c r="Z226" s="188"/>
      <c r="AA226" s="188"/>
      <c r="AB226" s="188"/>
      <c r="AC226" s="188"/>
      <c r="AD226" s="188"/>
    </row>
    <row r="227" spans="1:30" x14ac:dyDescent="0.2">
      <c r="A227" s="106"/>
      <c r="B227" s="106"/>
      <c r="C227" s="106"/>
      <c r="D227" s="188"/>
      <c r="E227" s="188"/>
      <c r="F227" s="188"/>
      <c r="G227" s="188"/>
      <c r="H227" s="188"/>
      <c r="I227" s="188"/>
      <c r="J227" s="188"/>
      <c r="K227" s="188"/>
      <c r="L227" s="188"/>
      <c r="M227" s="188"/>
      <c r="N227" s="188"/>
      <c r="O227" s="188"/>
      <c r="P227" s="188"/>
      <c r="Q227" s="188"/>
      <c r="R227" s="188"/>
      <c r="S227" s="188"/>
      <c r="T227" s="188"/>
      <c r="U227" s="188"/>
      <c r="V227" s="188"/>
      <c r="W227" s="188"/>
      <c r="X227" s="188"/>
      <c r="Y227" s="188"/>
      <c r="Z227" s="188"/>
      <c r="AA227" s="188"/>
      <c r="AB227" s="188"/>
      <c r="AC227" s="188"/>
      <c r="AD227" s="188"/>
    </row>
    <row r="228" spans="1:30" x14ac:dyDescent="0.2">
      <c r="C228"/>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8"/>
      <c r="AC228" s="188"/>
      <c r="AD228" s="188"/>
    </row>
    <row r="229" spans="1:30" x14ac:dyDescent="0.2">
      <c r="A229" s="106"/>
      <c r="B229" s="106"/>
      <c r="C229" s="106"/>
      <c r="D229" s="188"/>
      <c r="E229" s="188"/>
      <c r="F229" s="188"/>
      <c r="G229" s="188"/>
      <c r="H229" s="188"/>
      <c r="I229" s="188"/>
      <c r="J229" s="188"/>
      <c r="K229" s="188"/>
      <c r="L229" s="188"/>
      <c r="M229" s="188"/>
      <c r="N229" s="188"/>
      <c r="O229" s="188"/>
      <c r="P229" s="188"/>
      <c r="Q229" s="188"/>
      <c r="R229" s="188"/>
      <c r="S229" s="188"/>
      <c r="T229" s="188"/>
      <c r="U229" s="188"/>
      <c r="V229" s="188"/>
      <c r="W229" s="188"/>
      <c r="X229" s="188"/>
      <c r="Y229" s="188"/>
      <c r="Z229" s="188"/>
      <c r="AA229" s="188"/>
      <c r="AB229" s="188"/>
      <c r="AC229" s="188"/>
      <c r="AD229" s="188"/>
    </row>
    <row r="230" spans="1:30" x14ac:dyDescent="0.2">
      <c r="C230"/>
      <c r="D230" s="188"/>
      <c r="E230" s="188"/>
      <c r="F230" s="188"/>
      <c r="G230" s="188"/>
      <c r="H230" s="188"/>
      <c r="I230" s="188"/>
      <c r="J230" s="188"/>
      <c r="K230" s="188"/>
      <c r="L230" s="188"/>
      <c r="M230" s="188"/>
      <c r="N230" s="188"/>
      <c r="O230" s="188"/>
      <c r="P230" s="188"/>
      <c r="Q230" s="188"/>
      <c r="R230" s="188"/>
      <c r="S230" s="188"/>
      <c r="T230" s="188"/>
      <c r="U230" s="188"/>
      <c r="V230" s="188"/>
      <c r="W230" s="188"/>
      <c r="X230" s="188"/>
      <c r="Y230" s="188"/>
      <c r="Z230" s="188"/>
      <c r="AA230" s="188"/>
      <c r="AB230" s="188"/>
      <c r="AC230" s="188"/>
      <c r="AD230" s="188"/>
    </row>
    <row r="231" spans="1:30" x14ac:dyDescent="0.2">
      <c r="A231" s="106"/>
      <c r="B231" s="106"/>
      <c r="C231" s="106"/>
      <c r="D231" s="188"/>
      <c r="E231" s="188"/>
      <c r="F231" s="188"/>
      <c r="G231" s="188"/>
      <c r="H231" s="188"/>
      <c r="I231" s="188"/>
      <c r="J231" s="188"/>
      <c r="K231" s="188"/>
      <c r="L231" s="188"/>
      <c r="M231" s="188"/>
      <c r="N231" s="188"/>
      <c r="O231" s="188"/>
      <c r="P231" s="188"/>
      <c r="Q231" s="188"/>
      <c r="R231" s="188"/>
      <c r="S231" s="188"/>
      <c r="T231" s="188"/>
      <c r="U231" s="188"/>
      <c r="V231" s="188"/>
      <c r="W231" s="188"/>
      <c r="X231" s="188"/>
      <c r="Y231" s="188"/>
      <c r="Z231" s="188"/>
      <c r="AA231" s="188"/>
      <c r="AB231" s="188"/>
      <c r="AC231" s="188"/>
      <c r="AD231" s="188"/>
    </row>
    <row r="232" spans="1:30" x14ac:dyDescent="0.2">
      <c r="C232"/>
      <c r="D232" s="188"/>
      <c r="E232" s="188"/>
      <c r="F232" s="188"/>
      <c r="G232" s="188"/>
      <c r="H232" s="188"/>
      <c r="I232" s="188"/>
      <c r="J232" s="188"/>
      <c r="K232" s="188"/>
      <c r="L232" s="188"/>
      <c r="M232" s="188"/>
      <c r="N232" s="188"/>
      <c r="O232" s="188"/>
      <c r="P232" s="188"/>
      <c r="Q232" s="188"/>
      <c r="R232" s="188"/>
      <c r="S232" s="188"/>
      <c r="T232" s="188"/>
      <c r="U232" s="188"/>
      <c r="V232" s="188"/>
      <c r="W232" s="188"/>
      <c r="X232" s="188"/>
      <c r="Y232" s="188"/>
      <c r="Z232" s="188"/>
      <c r="AA232" s="188"/>
      <c r="AB232" s="188"/>
      <c r="AC232" s="188"/>
      <c r="AD232" s="188"/>
    </row>
    <row r="233" spans="1:30" x14ac:dyDescent="0.2">
      <c r="A233" s="106"/>
      <c r="B233" s="106"/>
      <c r="C233" s="106"/>
      <c r="D233" s="188"/>
      <c r="E233" s="188"/>
      <c r="F233" s="188"/>
      <c r="G233" s="188"/>
      <c r="H233" s="188"/>
      <c r="I233" s="188"/>
      <c r="J233" s="188"/>
      <c r="K233" s="188"/>
      <c r="L233" s="188"/>
      <c r="M233" s="188"/>
      <c r="N233" s="188"/>
      <c r="O233" s="188"/>
      <c r="P233" s="188"/>
      <c r="Q233" s="188"/>
      <c r="R233" s="188"/>
      <c r="S233" s="188"/>
      <c r="T233" s="188"/>
      <c r="U233" s="188"/>
      <c r="V233" s="188"/>
      <c r="W233" s="188"/>
      <c r="X233" s="188"/>
      <c r="Y233" s="188"/>
      <c r="Z233" s="188"/>
      <c r="AA233" s="188"/>
      <c r="AB233" s="188"/>
      <c r="AC233" s="188"/>
      <c r="AD233" s="188"/>
    </row>
    <row r="234" spans="1:30" x14ac:dyDescent="0.2">
      <c r="C234"/>
      <c r="D234" s="188"/>
      <c r="E234" s="188"/>
      <c r="F234" s="188"/>
      <c r="G234" s="188"/>
      <c r="H234" s="188"/>
      <c r="I234" s="188"/>
      <c r="J234" s="188"/>
      <c r="K234" s="188"/>
      <c r="L234" s="188"/>
      <c r="M234" s="188"/>
      <c r="N234" s="188"/>
      <c r="O234" s="188"/>
      <c r="P234" s="188"/>
      <c r="Q234" s="188"/>
      <c r="R234" s="188"/>
      <c r="S234" s="188"/>
      <c r="T234" s="188"/>
      <c r="U234" s="188"/>
      <c r="V234" s="188"/>
      <c r="W234" s="188"/>
      <c r="X234" s="188"/>
      <c r="Y234" s="188"/>
      <c r="Z234" s="188"/>
      <c r="AA234" s="188"/>
      <c r="AB234" s="188"/>
      <c r="AC234" s="188"/>
      <c r="AD234" s="188"/>
    </row>
    <row r="235" spans="1:30" x14ac:dyDescent="0.2">
      <c r="A235" s="106"/>
      <c r="B235" s="106"/>
      <c r="C235" s="106"/>
      <c r="D235" s="188"/>
      <c r="E235" s="188"/>
      <c r="F235" s="188"/>
      <c r="G235" s="188"/>
      <c r="H235" s="188"/>
      <c r="I235" s="188"/>
      <c r="J235" s="188"/>
      <c r="K235" s="188"/>
      <c r="L235" s="188"/>
      <c r="M235" s="188"/>
      <c r="N235" s="188"/>
      <c r="O235" s="188"/>
      <c r="P235" s="188"/>
      <c r="Q235" s="188"/>
      <c r="R235" s="188"/>
      <c r="S235" s="188"/>
      <c r="T235" s="188"/>
      <c r="U235" s="188"/>
      <c r="V235" s="188"/>
      <c r="W235" s="188"/>
      <c r="X235" s="188"/>
      <c r="Y235" s="188"/>
      <c r="Z235" s="188"/>
      <c r="AA235" s="188"/>
      <c r="AB235" s="188"/>
      <c r="AC235" s="188"/>
      <c r="AD235" s="188"/>
    </row>
    <row r="236" spans="1:30" x14ac:dyDescent="0.2">
      <c r="C236"/>
      <c r="D236" s="188"/>
      <c r="E236" s="188"/>
      <c r="F236" s="188"/>
      <c r="G236" s="188"/>
      <c r="H236" s="188"/>
      <c r="I236" s="188"/>
      <c r="J236" s="188"/>
      <c r="K236" s="188"/>
      <c r="L236" s="188"/>
      <c r="M236" s="188"/>
      <c r="N236" s="188"/>
      <c r="O236" s="188"/>
      <c r="P236" s="188"/>
      <c r="Q236" s="188"/>
      <c r="R236" s="188"/>
      <c r="S236" s="188"/>
      <c r="T236" s="188"/>
      <c r="U236" s="188"/>
      <c r="V236" s="188"/>
      <c r="W236" s="188"/>
      <c r="X236" s="188"/>
      <c r="Y236" s="188"/>
      <c r="Z236" s="188"/>
      <c r="AA236" s="188"/>
      <c r="AB236" s="188"/>
      <c r="AC236" s="188"/>
      <c r="AD236" s="188"/>
    </row>
    <row r="237" spans="1:30" x14ac:dyDescent="0.2">
      <c r="A237" s="106"/>
      <c r="B237" s="106"/>
      <c r="C237" s="106"/>
      <c r="D237" s="188"/>
      <c r="E237" s="188"/>
      <c r="F237" s="188"/>
      <c r="G237" s="188"/>
      <c r="H237" s="188"/>
      <c r="I237" s="188"/>
      <c r="J237" s="188"/>
      <c r="K237" s="188"/>
      <c r="L237" s="188"/>
      <c r="M237" s="188"/>
      <c r="N237" s="188"/>
      <c r="O237" s="188"/>
      <c r="P237" s="188"/>
      <c r="Q237" s="188"/>
      <c r="R237" s="188"/>
      <c r="S237" s="188"/>
      <c r="T237" s="188"/>
      <c r="U237" s="188"/>
      <c r="V237" s="188"/>
      <c r="W237" s="188"/>
      <c r="X237" s="188"/>
      <c r="Y237" s="188"/>
      <c r="Z237" s="188"/>
      <c r="AA237" s="188"/>
      <c r="AB237" s="188"/>
      <c r="AC237" s="188"/>
      <c r="AD237" s="188"/>
    </row>
    <row r="238" spans="1:30" x14ac:dyDescent="0.2">
      <c r="C238"/>
      <c r="D238" s="188"/>
      <c r="E238" s="188"/>
      <c r="F238" s="188"/>
      <c r="G238" s="188"/>
      <c r="H238" s="188"/>
      <c r="I238" s="188"/>
      <c r="J238" s="188"/>
      <c r="K238" s="188"/>
      <c r="L238" s="188"/>
      <c r="M238" s="188"/>
      <c r="N238" s="188"/>
      <c r="O238" s="188"/>
      <c r="P238" s="188"/>
      <c r="Q238" s="188"/>
      <c r="R238" s="188"/>
      <c r="S238" s="188"/>
      <c r="T238" s="188"/>
      <c r="U238" s="188"/>
      <c r="V238" s="188"/>
      <c r="W238" s="188"/>
      <c r="X238" s="188"/>
      <c r="Y238" s="188"/>
      <c r="Z238" s="188"/>
      <c r="AA238" s="188"/>
      <c r="AB238" s="188"/>
      <c r="AC238" s="188"/>
      <c r="AD238" s="188"/>
    </row>
    <row r="239" spans="1:30" x14ac:dyDescent="0.2">
      <c r="A239" s="106"/>
      <c r="B239" s="106"/>
      <c r="C239" s="106"/>
      <c r="D239" s="188"/>
      <c r="E239" s="188"/>
      <c r="F239" s="188"/>
      <c r="G239" s="188"/>
      <c r="H239" s="188"/>
      <c r="I239" s="188"/>
      <c r="J239" s="188"/>
      <c r="K239" s="188"/>
      <c r="L239" s="188"/>
      <c r="M239" s="188"/>
      <c r="N239" s="188"/>
      <c r="O239" s="188"/>
      <c r="P239" s="188"/>
      <c r="Q239" s="188"/>
      <c r="R239" s="188"/>
      <c r="S239" s="188"/>
      <c r="T239" s="188"/>
      <c r="U239" s="188"/>
      <c r="V239" s="188"/>
      <c r="W239" s="188"/>
      <c r="X239" s="188"/>
      <c r="Y239" s="188"/>
      <c r="Z239" s="188"/>
      <c r="AA239" s="188"/>
      <c r="AB239" s="188"/>
      <c r="AC239" s="188"/>
      <c r="AD239" s="188"/>
    </row>
    <row r="240" spans="1:30" x14ac:dyDescent="0.2">
      <c r="C240"/>
      <c r="D240" s="188"/>
      <c r="E240" s="188"/>
      <c r="F240" s="188"/>
      <c r="G240" s="188"/>
      <c r="H240" s="188"/>
      <c r="I240" s="188"/>
      <c r="J240" s="188"/>
      <c r="K240" s="188"/>
      <c r="L240" s="188"/>
      <c r="M240" s="188"/>
      <c r="N240" s="188"/>
      <c r="O240" s="188"/>
      <c r="P240" s="188"/>
      <c r="Q240" s="188"/>
      <c r="R240" s="188"/>
      <c r="S240" s="188"/>
      <c r="T240" s="188"/>
      <c r="U240" s="188"/>
      <c r="V240" s="188"/>
      <c r="W240" s="188"/>
      <c r="X240" s="188"/>
      <c r="Y240" s="188"/>
      <c r="Z240" s="188"/>
      <c r="AA240" s="188"/>
      <c r="AB240" s="188"/>
      <c r="AC240" s="188"/>
      <c r="AD240" s="188"/>
    </row>
    <row r="241" spans="1:30" x14ac:dyDescent="0.2">
      <c r="A241" s="106"/>
      <c r="B241" s="106"/>
      <c r="C241" s="106"/>
      <c r="D241" s="188"/>
      <c r="E241" s="188"/>
      <c r="F241" s="188"/>
      <c r="G241" s="188"/>
      <c r="H241" s="188"/>
      <c r="I241" s="188"/>
      <c r="J241" s="188"/>
      <c r="K241" s="188"/>
      <c r="L241" s="188"/>
      <c r="M241" s="188"/>
      <c r="N241" s="188"/>
      <c r="O241" s="188"/>
      <c r="P241" s="188"/>
      <c r="Q241" s="188"/>
      <c r="R241" s="188"/>
      <c r="S241" s="188"/>
      <c r="T241" s="188"/>
      <c r="U241" s="188"/>
      <c r="V241" s="188"/>
      <c r="W241" s="188"/>
      <c r="X241" s="188"/>
      <c r="Y241" s="188"/>
      <c r="Z241" s="188"/>
      <c r="AA241" s="188"/>
      <c r="AB241" s="188"/>
      <c r="AC241" s="188"/>
      <c r="AD241" s="188"/>
    </row>
    <row r="242" spans="1:30" x14ac:dyDescent="0.2">
      <c r="C242"/>
      <c r="D242" s="188"/>
      <c r="E242" s="188"/>
      <c r="F242" s="188"/>
      <c r="G242" s="188"/>
      <c r="H242" s="188"/>
      <c r="I242" s="188"/>
      <c r="J242" s="188"/>
      <c r="K242" s="188"/>
      <c r="L242" s="188"/>
      <c r="M242" s="188"/>
      <c r="N242" s="188"/>
      <c r="O242" s="188"/>
      <c r="P242" s="188"/>
      <c r="Q242" s="188"/>
      <c r="R242" s="188"/>
      <c r="S242" s="188"/>
      <c r="T242" s="188"/>
      <c r="U242" s="188"/>
      <c r="V242" s="188"/>
      <c r="W242" s="188"/>
      <c r="X242" s="188"/>
      <c r="Y242" s="188"/>
      <c r="Z242" s="188"/>
      <c r="AA242" s="188"/>
      <c r="AB242" s="188"/>
      <c r="AC242" s="188"/>
      <c r="AD242" s="188"/>
    </row>
    <row r="243" spans="1:30" x14ac:dyDescent="0.2">
      <c r="A243" s="106"/>
      <c r="B243" s="106"/>
      <c r="C243" s="106"/>
      <c r="D243" s="188"/>
      <c r="E243" s="188"/>
      <c r="F243" s="188"/>
      <c r="G243" s="188"/>
      <c r="H243" s="188"/>
      <c r="I243" s="188"/>
      <c r="J243" s="188"/>
      <c r="K243" s="188"/>
      <c r="L243" s="188"/>
      <c r="M243" s="188"/>
      <c r="N243" s="188"/>
      <c r="O243" s="188"/>
      <c r="P243" s="188"/>
      <c r="Q243" s="188"/>
      <c r="R243" s="188"/>
      <c r="S243" s="188"/>
      <c r="T243" s="188"/>
      <c r="U243" s="188"/>
      <c r="V243" s="188"/>
      <c r="W243" s="188"/>
      <c r="X243" s="188"/>
      <c r="Y243" s="188"/>
      <c r="Z243" s="188"/>
      <c r="AA243" s="188"/>
      <c r="AB243" s="188"/>
      <c r="AC243" s="188"/>
      <c r="AD243" s="188"/>
    </row>
    <row r="244" spans="1:30" x14ac:dyDescent="0.2">
      <c r="C244"/>
      <c r="D244" s="188"/>
      <c r="E244" s="188"/>
      <c r="F244" s="188"/>
      <c r="G244" s="188"/>
      <c r="H244" s="188"/>
      <c r="I244" s="188"/>
      <c r="J244" s="188"/>
      <c r="K244" s="188"/>
      <c r="L244" s="188"/>
      <c r="M244" s="188"/>
      <c r="N244" s="188"/>
      <c r="O244" s="188"/>
      <c r="P244" s="188"/>
      <c r="Q244" s="188"/>
      <c r="R244" s="188"/>
      <c r="S244" s="188"/>
      <c r="T244" s="188"/>
      <c r="U244" s="188"/>
      <c r="V244" s="188"/>
      <c r="W244" s="188"/>
      <c r="X244" s="188"/>
      <c r="Y244" s="188"/>
      <c r="Z244" s="188"/>
      <c r="AA244" s="188"/>
      <c r="AB244" s="188"/>
      <c r="AC244" s="188"/>
      <c r="AD244" s="188"/>
    </row>
    <row r="245" spans="1:30" x14ac:dyDescent="0.2">
      <c r="A245" s="106"/>
      <c r="B245" s="106"/>
      <c r="C245" s="106"/>
      <c r="D245" s="188"/>
      <c r="E245" s="188"/>
      <c r="F245" s="188"/>
      <c r="G245" s="188"/>
      <c r="H245" s="188"/>
      <c r="I245" s="188"/>
      <c r="J245" s="188"/>
      <c r="K245" s="188"/>
      <c r="L245" s="188"/>
      <c r="M245" s="188"/>
      <c r="N245" s="188"/>
      <c r="O245" s="188"/>
      <c r="P245" s="188"/>
      <c r="Q245" s="188"/>
      <c r="R245" s="188"/>
      <c r="S245" s="188"/>
      <c r="T245" s="188"/>
      <c r="U245" s="188"/>
      <c r="V245" s="188"/>
      <c r="W245" s="188"/>
      <c r="X245" s="188"/>
      <c r="Y245" s="188"/>
      <c r="Z245" s="188"/>
      <c r="AA245" s="188"/>
      <c r="AB245" s="188"/>
      <c r="AC245" s="188"/>
      <c r="AD245" s="188"/>
    </row>
    <row r="246" spans="1:30" x14ac:dyDescent="0.2">
      <c r="C246"/>
      <c r="D246" s="188"/>
      <c r="E246" s="188"/>
      <c r="F246" s="188"/>
      <c r="G246" s="188"/>
      <c r="H246" s="188"/>
      <c r="I246" s="188"/>
      <c r="J246" s="188"/>
      <c r="K246" s="188"/>
      <c r="L246" s="188"/>
      <c r="M246" s="188"/>
      <c r="N246" s="188"/>
      <c r="O246" s="188"/>
      <c r="P246" s="188"/>
      <c r="Q246" s="188"/>
      <c r="R246" s="188"/>
      <c r="S246" s="188"/>
      <c r="T246" s="188"/>
      <c r="U246" s="188"/>
      <c r="V246" s="188"/>
      <c r="W246" s="188"/>
      <c r="X246" s="188"/>
      <c r="Y246" s="188"/>
      <c r="Z246" s="188"/>
      <c r="AA246" s="188"/>
      <c r="AB246" s="188"/>
      <c r="AC246" s="188"/>
      <c r="AD246" s="188"/>
    </row>
    <row r="247" spans="1:30" x14ac:dyDescent="0.2">
      <c r="A247" s="106"/>
      <c r="B247" s="106"/>
      <c r="C247" s="106"/>
      <c r="D247" s="188"/>
      <c r="E247" s="188"/>
      <c r="F247" s="188"/>
      <c r="G247" s="188"/>
      <c r="H247" s="188"/>
      <c r="I247" s="188"/>
      <c r="J247" s="188"/>
      <c r="K247" s="188"/>
      <c r="L247" s="188"/>
      <c r="M247" s="188"/>
      <c r="N247" s="188"/>
      <c r="O247" s="188"/>
      <c r="P247" s="188"/>
      <c r="Q247" s="188"/>
      <c r="R247" s="188"/>
      <c r="S247" s="188"/>
      <c r="T247" s="188"/>
      <c r="U247" s="188"/>
      <c r="V247" s="188"/>
      <c r="W247" s="188"/>
      <c r="X247" s="188"/>
      <c r="Y247" s="188"/>
      <c r="Z247" s="188"/>
      <c r="AA247" s="188"/>
      <c r="AB247" s="188"/>
      <c r="AC247" s="188"/>
      <c r="AD247" s="188"/>
    </row>
    <row r="248" spans="1:30" x14ac:dyDescent="0.2">
      <c r="C248"/>
      <c r="D248" s="188"/>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row>
    <row r="249" spans="1:30" x14ac:dyDescent="0.2">
      <c r="A249" s="106"/>
      <c r="B249" s="106"/>
      <c r="C249" s="106"/>
      <c r="D249" s="188"/>
      <c r="E249" s="188"/>
      <c r="F249" s="188"/>
      <c r="G249" s="188"/>
      <c r="H249" s="188"/>
      <c r="I249" s="188"/>
      <c r="J249" s="188"/>
      <c r="K249" s="188"/>
      <c r="L249" s="188"/>
      <c r="M249" s="188"/>
      <c r="N249" s="188"/>
      <c r="O249" s="188"/>
      <c r="P249" s="188"/>
      <c r="Q249" s="188"/>
      <c r="R249" s="188"/>
      <c r="S249" s="188"/>
      <c r="T249" s="188"/>
      <c r="U249" s="188"/>
      <c r="V249" s="188"/>
      <c r="W249" s="188"/>
      <c r="X249" s="188"/>
      <c r="Y249" s="188"/>
      <c r="Z249" s="188"/>
      <c r="AA249" s="188"/>
      <c r="AB249" s="188"/>
      <c r="AC249" s="188"/>
      <c r="AD249" s="188"/>
    </row>
    <row r="250" spans="1:30" x14ac:dyDescent="0.2">
      <c r="C250"/>
      <c r="D250" s="188"/>
      <c r="E250" s="188"/>
      <c r="F250" s="188"/>
      <c r="G250" s="188"/>
      <c r="H250" s="188"/>
      <c r="I250" s="188"/>
      <c r="J250" s="188"/>
      <c r="K250" s="188"/>
      <c r="L250" s="188"/>
      <c r="M250" s="188"/>
      <c r="N250" s="188"/>
      <c r="O250" s="188"/>
      <c r="P250" s="188"/>
      <c r="Q250" s="188"/>
      <c r="R250" s="188"/>
      <c r="S250" s="188"/>
      <c r="T250" s="188"/>
      <c r="U250" s="188"/>
      <c r="V250" s="188"/>
      <c r="W250" s="188"/>
      <c r="X250" s="188"/>
      <c r="Y250" s="188"/>
      <c r="Z250" s="188"/>
      <c r="AA250" s="188"/>
      <c r="AB250" s="188"/>
      <c r="AC250" s="188"/>
      <c r="AD250" s="188"/>
    </row>
    <row r="251" spans="1:30" x14ac:dyDescent="0.2">
      <c r="A251" s="106"/>
      <c r="B251" s="106"/>
      <c r="C251" s="106"/>
      <c r="D251" s="188"/>
      <c r="E251" s="188"/>
      <c r="F251" s="188"/>
      <c r="G251" s="188"/>
      <c r="H251" s="188"/>
      <c r="I251" s="188"/>
      <c r="J251" s="188"/>
      <c r="K251" s="188"/>
      <c r="L251" s="188"/>
      <c r="M251" s="188"/>
      <c r="N251" s="188"/>
      <c r="O251" s="188"/>
      <c r="P251" s="188"/>
      <c r="Q251" s="188"/>
      <c r="R251" s="188"/>
      <c r="S251" s="188"/>
      <c r="T251" s="188"/>
      <c r="U251" s="188"/>
      <c r="V251" s="188"/>
      <c r="W251" s="188"/>
      <c r="X251" s="188"/>
      <c r="Y251" s="188"/>
      <c r="Z251" s="188"/>
      <c r="AA251" s="188"/>
      <c r="AB251" s="188"/>
      <c r="AC251" s="188"/>
      <c r="AD251" s="188"/>
    </row>
    <row r="252" spans="1:30" x14ac:dyDescent="0.2">
      <c r="C252"/>
      <c r="D252" s="188"/>
      <c r="E252" s="188"/>
      <c r="F252" s="188"/>
      <c r="G252" s="188"/>
      <c r="H252" s="188"/>
      <c r="I252" s="188"/>
      <c r="J252" s="188"/>
      <c r="K252" s="188"/>
      <c r="L252" s="188"/>
      <c r="M252" s="188"/>
      <c r="N252" s="188"/>
      <c r="O252" s="188"/>
      <c r="P252" s="188"/>
      <c r="Q252" s="188"/>
      <c r="R252" s="188"/>
      <c r="S252" s="188"/>
      <c r="T252" s="188"/>
      <c r="U252" s="188"/>
      <c r="V252" s="188"/>
      <c r="W252" s="188"/>
      <c r="X252" s="188"/>
      <c r="Y252" s="188"/>
      <c r="Z252" s="188"/>
      <c r="AA252" s="188"/>
      <c r="AB252" s="188"/>
      <c r="AC252" s="188"/>
      <c r="AD252" s="188"/>
    </row>
    <row r="253" spans="1:30" x14ac:dyDescent="0.2">
      <c r="A253" s="106"/>
      <c r="B253" s="106"/>
      <c r="C253" s="106"/>
      <c r="D253" s="188"/>
      <c r="E253" s="188"/>
      <c r="F253" s="188"/>
      <c r="G253" s="188"/>
      <c r="H253" s="188"/>
      <c r="I253" s="188"/>
      <c r="J253" s="188"/>
      <c r="K253" s="188"/>
      <c r="L253" s="188"/>
      <c r="M253" s="188"/>
      <c r="N253" s="188"/>
      <c r="O253" s="188"/>
      <c r="P253" s="188"/>
      <c r="Q253" s="188"/>
      <c r="R253" s="188"/>
      <c r="S253" s="188"/>
      <c r="T253" s="188"/>
      <c r="U253" s="188"/>
      <c r="V253" s="188"/>
      <c r="W253" s="188"/>
      <c r="X253" s="188"/>
      <c r="Y253" s="188"/>
      <c r="Z253" s="188"/>
      <c r="AA253" s="188"/>
      <c r="AB253" s="188"/>
      <c r="AC253" s="188"/>
      <c r="AD253" s="188"/>
    </row>
    <row r="254" spans="1:30" x14ac:dyDescent="0.2">
      <c r="C254"/>
      <c r="D254" s="188"/>
      <c r="E254" s="188"/>
      <c r="F254" s="188"/>
      <c r="G254" s="188"/>
      <c r="H254" s="188"/>
      <c r="I254" s="188"/>
      <c r="J254" s="188"/>
      <c r="K254" s="188"/>
      <c r="L254" s="188"/>
      <c r="M254" s="188"/>
      <c r="N254" s="188"/>
      <c r="O254" s="188"/>
      <c r="P254" s="188"/>
      <c r="Q254" s="188"/>
      <c r="R254" s="188"/>
      <c r="S254" s="188"/>
      <c r="T254" s="188"/>
      <c r="U254" s="188"/>
      <c r="V254" s="188"/>
      <c r="W254" s="188"/>
      <c r="X254" s="188"/>
      <c r="Y254" s="188"/>
      <c r="Z254" s="188"/>
      <c r="AA254" s="188"/>
      <c r="AB254" s="188"/>
      <c r="AC254" s="188"/>
      <c r="AD254" s="188"/>
    </row>
    <row r="255" spans="1:30" x14ac:dyDescent="0.2">
      <c r="A255" s="106"/>
      <c r="B255" s="106"/>
      <c r="C255" s="106"/>
      <c r="D255" s="188"/>
      <c r="E255" s="188"/>
      <c r="F255" s="188"/>
      <c r="G255" s="188"/>
      <c r="H255" s="188"/>
      <c r="I255" s="188"/>
      <c r="J255" s="188"/>
      <c r="K255" s="188"/>
      <c r="L255" s="188"/>
      <c r="M255" s="188"/>
      <c r="N255" s="188"/>
      <c r="O255" s="188"/>
      <c r="P255" s="188"/>
      <c r="Q255" s="188"/>
      <c r="R255" s="188"/>
      <c r="S255" s="188"/>
      <c r="T255" s="188"/>
      <c r="U255" s="188"/>
      <c r="V255" s="188"/>
      <c r="W255" s="188"/>
      <c r="X255" s="188"/>
      <c r="Y255" s="188"/>
      <c r="Z255" s="188"/>
      <c r="AA255" s="188"/>
      <c r="AB255" s="188"/>
      <c r="AC255" s="188"/>
      <c r="AD255" s="188"/>
    </row>
    <row r="256" spans="1:30" x14ac:dyDescent="0.2">
      <c r="C256"/>
      <c r="D256" s="188"/>
      <c r="E256" s="188"/>
      <c r="F256" s="188"/>
      <c r="G256" s="188"/>
      <c r="H256" s="188"/>
      <c r="I256" s="188"/>
      <c r="J256" s="188"/>
      <c r="K256" s="188"/>
      <c r="L256" s="188"/>
      <c r="M256" s="188"/>
      <c r="N256" s="188"/>
      <c r="O256" s="188"/>
      <c r="P256" s="188"/>
      <c r="Q256" s="188"/>
      <c r="R256" s="188"/>
      <c r="S256" s="188"/>
      <c r="T256" s="188"/>
      <c r="U256" s="188"/>
      <c r="V256" s="188"/>
      <c r="W256" s="188"/>
      <c r="X256" s="188"/>
      <c r="Y256" s="188"/>
      <c r="Z256" s="188"/>
      <c r="AA256" s="188"/>
      <c r="AB256" s="188"/>
      <c r="AC256" s="188"/>
      <c r="AD256" s="188"/>
    </row>
    <row r="257" spans="1:30" x14ac:dyDescent="0.2">
      <c r="A257" s="106"/>
      <c r="B257" s="106"/>
      <c r="C257" s="106"/>
      <c r="D257" s="188"/>
      <c r="E257" s="188"/>
      <c r="F257" s="188"/>
      <c r="G257" s="188"/>
      <c r="H257" s="188"/>
      <c r="I257" s="188"/>
      <c r="J257" s="188"/>
      <c r="K257" s="188"/>
      <c r="L257" s="188"/>
      <c r="M257" s="188"/>
      <c r="N257" s="188"/>
      <c r="O257" s="188"/>
      <c r="P257" s="188"/>
      <c r="Q257" s="188"/>
      <c r="R257" s="188"/>
      <c r="S257" s="188"/>
      <c r="T257" s="188"/>
      <c r="U257" s="188"/>
      <c r="V257" s="188"/>
      <c r="W257" s="188"/>
      <c r="X257" s="188"/>
      <c r="Y257" s="188"/>
      <c r="Z257" s="188"/>
      <c r="AA257" s="188"/>
      <c r="AB257" s="188"/>
      <c r="AC257" s="188"/>
      <c r="AD257" s="188"/>
    </row>
    <row r="258" spans="1:30" x14ac:dyDescent="0.2">
      <c r="C258"/>
      <c r="D258" s="188"/>
      <c r="E258" s="188"/>
      <c r="F258" s="188"/>
      <c r="G258" s="188"/>
      <c r="H258" s="188"/>
      <c r="I258" s="188"/>
      <c r="J258" s="188"/>
      <c r="K258" s="188"/>
      <c r="L258" s="188"/>
      <c r="M258" s="188"/>
      <c r="N258" s="188"/>
      <c r="O258" s="188"/>
      <c r="P258" s="188"/>
      <c r="Q258" s="188"/>
      <c r="R258" s="188"/>
      <c r="S258" s="188"/>
      <c r="T258" s="188"/>
      <c r="U258" s="188"/>
      <c r="V258" s="188"/>
      <c r="W258" s="188"/>
      <c r="X258" s="188"/>
      <c r="Y258" s="188"/>
      <c r="Z258" s="188"/>
      <c r="AA258" s="188"/>
      <c r="AB258" s="188"/>
      <c r="AC258" s="188"/>
      <c r="AD258" s="188"/>
    </row>
    <row r="259" spans="1:30" x14ac:dyDescent="0.2">
      <c r="A259" s="106"/>
      <c r="B259" s="106"/>
      <c r="C259" s="106"/>
      <c r="D259" s="188"/>
      <c r="E259" s="188"/>
      <c r="F259" s="188"/>
      <c r="G259" s="188"/>
      <c r="H259" s="188"/>
      <c r="I259" s="188"/>
      <c r="J259" s="188"/>
      <c r="K259" s="188"/>
      <c r="L259" s="188"/>
      <c r="M259" s="188"/>
      <c r="N259" s="188"/>
      <c r="O259" s="188"/>
      <c r="P259" s="188"/>
      <c r="Q259" s="188"/>
      <c r="R259" s="188"/>
      <c r="S259" s="188"/>
      <c r="T259" s="188"/>
      <c r="U259" s="188"/>
      <c r="V259" s="188"/>
      <c r="W259" s="188"/>
      <c r="X259" s="188"/>
      <c r="Y259" s="188"/>
      <c r="Z259" s="188"/>
      <c r="AA259" s="188"/>
      <c r="AB259" s="188"/>
      <c r="AC259" s="188"/>
      <c r="AD259" s="188"/>
    </row>
    <row r="260" spans="1:30" x14ac:dyDescent="0.2">
      <c r="C260"/>
      <c r="D260" s="188"/>
      <c r="E260" s="188"/>
      <c r="F260" s="188"/>
      <c r="G260" s="188"/>
      <c r="H260" s="188"/>
      <c r="I260" s="188"/>
      <c r="J260" s="188"/>
      <c r="K260" s="188"/>
      <c r="L260" s="188"/>
      <c r="M260" s="188"/>
      <c r="N260" s="188"/>
      <c r="O260" s="188"/>
      <c r="P260" s="188"/>
      <c r="Q260" s="188"/>
      <c r="R260" s="188"/>
      <c r="S260" s="188"/>
      <c r="T260" s="188"/>
      <c r="U260" s="188"/>
      <c r="V260" s="188"/>
      <c r="W260" s="188"/>
      <c r="X260" s="188"/>
      <c r="Y260" s="188"/>
      <c r="Z260" s="188"/>
      <c r="AA260" s="188"/>
      <c r="AB260" s="188"/>
      <c r="AC260" s="188"/>
      <c r="AD260" s="188"/>
    </row>
    <row r="261" spans="1:30" x14ac:dyDescent="0.2">
      <c r="A261" s="106"/>
      <c r="B261" s="106"/>
      <c r="C261" s="106"/>
      <c r="D261" s="188"/>
      <c r="E261" s="188"/>
      <c r="F261" s="188"/>
      <c r="G261" s="188"/>
      <c r="H261" s="188"/>
      <c r="I261" s="188"/>
      <c r="J261" s="188"/>
      <c r="K261" s="188"/>
      <c r="L261" s="188"/>
      <c r="M261" s="188"/>
      <c r="N261" s="188"/>
      <c r="O261" s="188"/>
      <c r="P261" s="188"/>
      <c r="Q261" s="188"/>
      <c r="R261" s="188"/>
      <c r="S261" s="188"/>
      <c r="T261" s="188"/>
      <c r="U261" s="188"/>
      <c r="V261" s="188"/>
      <c r="W261" s="188"/>
      <c r="X261" s="188"/>
      <c r="Y261" s="188"/>
      <c r="Z261" s="188"/>
      <c r="AA261" s="188"/>
      <c r="AB261" s="188"/>
      <c r="AC261" s="188"/>
      <c r="AD261" s="188"/>
    </row>
    <row r="262" spans="1:30" x14ac:dyDescent="0.2">
      <c r="C262"/>
      <c r="D262" s="188"/>
      <c r="E262" s="188"/>
      <c r="F262" s="188"/>
      <c r="G262" s="188"/>
      <c r="H262" s="188"/>
      <c r="I262" s="188"/>
      <c r="J262" s="188"/>
      <c r="K262" s="188"/>
      <c r="L262" s="188"/>
      <c r="M262" s="188"/>
      <c r="N262" s="188"/>
      <c r="O262" s="188"/>
      <c r="P262" s="188"/>
      <c r="Q262" s="188"/>
      <c r="R262" s="188"/>
      <c r="S262" s="188"/>
      <c r="T262" s="188"/>
      <c r="U262" s="188"/>
      <c r="V262" s="188"/>
      <c r="W262" s="188"/>
      <c r="X262" s="188"/>
      <c r="Y262" s="188"/>
      <c r="Z262" s="188"/>
      <c r="AA262" s="188"/>
      <c r="AB262" s="188"/>
      <c r="AC262" s="188"/>
      <c r="AD262" s="188"/>
    </row>
    <row r="263" spans="1:30" x14ac:dyDescent="0.2">
      <c r="A263" s="106"/>
      <c r="B263" s="106"/>
      <c r="C263" s="106"/>
      <c r="D263" s="188"/>
      <c r="E263" s="188"/>
      <c r="F263" s="188"/>
      <c r="G263" s="188"/>
      <c r="H263" s="188"/>
      <c r="I263" s="188"/>
      <c r="J263" s="188"/>
      <c r="K263" s="188"/>
      <c r="L263" s="188"/>
      <c r="M263" s="188"/>
      <c r="N263" s="188"/>
      <c r="O263" s="188"/>
      <c r="P263" s="188"/>
      <c r="Q263" s="188"/>
      <c r="R263" s="188"/>
      <c r="S263" s="188"/>
      <c r="T263" s="188"/>
      <c r="U263" s="188"/>
      <c r="V263" s="188"/>
      <c r="W263" s="188"/>
      <c r="X263" s="188"/>
      <c r="Y263" s="188"/>
      <c r="Z263" s="188"/>
      <c r="AA263" s="188"/>
      <c r="AB263" s="188"/>
      <c r="AC263" s="188"/>
      <c r="AD263" s="188"/>
    </row>
    <row r="264" spans="1:30" x14ac:dyDescent="0.2">
      <c r="C264"/>
      <c r="D264" s="188"/>
      <c r="E264" s="188"/>
      <c r="F264" s="188"/>
      <c r="G264" s="188"/>
      <c r="H264" s="188"/>
      <c r="I264" s="188"/>
      <c r="J264" s="188"/>
      <c r="K264" s="188"/>
      <c r="L264" s="188"/>
      <c r="M264" s="188"/>
      <c r="N264" s="188"/>
      <c r="O264" s="188"/>
      <c r="P264" s="188"/>
      <c r="Q264" s="188"/>
      <c r="R264" s="188"/>
      <c r="S264" s="188"/>
      <c r="T264" s="188"/>
      <c r="U264" s="188"/>
      <c r="V264" s="188"/>
      <c r="W264" s="188"/>
      <c r="X264" s="188"/>
      <c r="Y264" s="188"/>
      <c r="Z264" s="188"/>
      <c r="AA264" s="188"/>
      <c r="AB264" s="188"/>
      <c r="AC264" s="188"/>
      <c r="AD264" s="188"/>
    </row>
    <row r="265" spans="1:30" x14ac:dyDescent="0.2">
      <c r="A265" s="106"/>
      <c r="B265" s="106"/>
      <c r="C265" s="106"/>
      <c r="D265" s="188"/>
      <c r="E265" s="188"/>
      <c r="F265" s="188"/>
      <c r="G265" s="188"/>
      <c r="H265" s="188"/>
      <c r="I265" s="188"/>
      <c r="J265" s="188"/>
      <c r="K265" s="188"/>
      <c r="L265" s="188"/>
      <c r="M265" s="188"/>
      <c r="N265" s="188"/>
      <c r="O265" s="188"/>
      <c r="P265" s="188"/>
      <c r="Q265" s="188"/>
      <c r="R265" s="188"/>
      <c r="S265" s="188"/>
      <c r="T265" s="188"/>
      <c r="U265" s="188"/>
      <c r="V265" s="188"/>
      <c r="W265" s="188"/>
      <c r="X265" s="188"/>
      <c r="Y265" s="188"/>
      <c r="Z265" s="188"/>
      <c r="AA265" s="188"/>
      <c r="AB265" s="188"/>
      <c r="AC265" s="188"/>
      <c r="AD265" s="188"/>
    </row>
    <row r="266" spans="1:30" x14ac:dyDescent="0.2">
      <c r="C266"/>
      <c r="D266" s="188"/>
      <c r="E266" s="188"/>
      <c r="F266" s="188"/>
      <c r="G266" s="188"/>
      <c r="H266" s="188"/>
      <c r="I266" s="188"/>
      <c r="J266" s="188"/>
      <c r="K266" s="188"/>
      <c r="L266" s="188"/>
      <c r="M266" s="188"/>
      <c r="N266" s="188"/>
      <c r="O266" s="188"/>
      <c r="P266" s="188"/>
      <c r="Q266" s="188"/>
      <c r="R266" s="188"/>
      <c r="S266" s="188"/>
      <c r="T266" s="188"/>
      <c r="U266" s="188"/>
      <c r="V266" s="188"/>
      <c r="W266" s="188"/>
      <c r="X266" s="188"/>
      <c r="Y266" s="188"/>
      <c r="Z266" s="188"/>
      <c r="AA266" s="188"/>
      <c r="AB266" s="188"/>
      <c r="AC266" s="188"/>
      <c r="AD266" s="188"/>
    </row>
    <row r="267" spans="1:30" x14ac:dyDescent="0.2">
      <c r="A267" s="106"/>
      <c r="B267" s="106"/>
      <c r="C267" s="106"/>
      <c r="D267" s="188"/>
      <c r="E267" s="188"/>
      <c r="F267" s="188"/>
      <c r="G267" s="188"/>
      <c r="H267" s="188"/>
      <c r="I267" s="188"/>
      <c r="J267" s="188"/>
      <c r="K267" s="188"/>
      <c r="L267" s="188"/>
      <c r="M267" s="188"/>
      <c r="N267" s="188"/>
      <c r="O267" s="188"/>
      <c r="P267" s="188"/>
      <c r="Q267" s="188"/>
      <c r="R267" s="188"/>
      <c r="S267" s="188"/>
      <c r="T267" s="188"/>
      <c r="U267" s="188"/>
      <c r="V267" s="188"/>
      <c r="W267" s="188"/>
      <c r="X267" s="188"/>
      <c r="Y267" s="188"/>
      <c r="Z267" s="188"/>
      <c r="AA267" s="188"/>
      <c r="AB267" s="188"/>
      <c r="AC267" s="188"/>
      <c r="AD267" s="188"/>
    </row>
    <row r="268" spans="1:30" x14ac:dyDescent="0.2">
      <c r="C268"/>
      <c r="D268" s="188"/>
      <c r="E268" s="188"/>
      <c r="F268" s="188"/>
      <c r="G268" s="188"/>
      <c r="H268" s="188"/>
      <c r="I268" s="188"/>
      <c r="J268" s="188"/>
      <c r="K268" s="188"/>
      <c r="L268" s="188"/>
      <c r="M268" s="188"/>
      <c r="N268" s="188"/>
      <c r="O268" s="188"/>
      <c r="P268" s="188"/>
      <c r="Q268" s="188"/>
      <c r="R268" s="188"/>
      <c r="S268" s="188"/>
      <c r="T268" s="188"/>
      <c r="U268" s="188"/>
      <c r="V268" s="188"/>
      <c r="W268" s="188"/>
      <c r="X268" s="188"/>
      <c r="Y268" s="188"/>
      <c r="Z268" s="188"/>
      <c r="AA268" s="188"/>
      <c r="AB268" s="188"/>
      <c r="AC268" s="188"/>
      <c r="AD268" s="188"/>
    </row>
    <row r="269" spans="1:30" x14ac:dyDescent="0.2">
      <c r="A269" s="106"/>
      <c r="B269" s="106"/>
      <c r="C269" s="106"/>
      <c r="D269" s="188"/>
      <c r="E269" s="188"/>
      <c r="F269" s="188"/>
      <c r="G269" s="188"/>
      <c r="H269" s="188"/>
      <c r="I269" s="188"/>
      <c r="J269" s="188"/>
      <c r="K269" s="188"/>
      <c r="L269" s="188"/>
      <c r="M269" s="188"/>
      <c r="N269" s="188"/>
      <c r="O269" s="188"/>
      <c r="P269" s="188"/>
      <c r="Q269" s="188"/>
      <c r="R269" s="188"/>
      <c r="S269" s="188"/>
      <c r="T269" s="188"/>
      <c r="U269" s="188"/>
      <c r="V269" s="188"/>
      <c r="W269" s="188"/>
      <c r="X269" s="188"/>
      <c r="Y269" s="188"/>
      <c r="Z269" s="188"/>
      <c r="AA269" s="188"/>
      <c r="AB269" s="188"/>
      <c r="AC269" s="188"/>
      <c r="AD269" s="188"/>
    </row>
    <row r="270" spans="1:30" x14ac:dyDescent="0.2">
      <c r="C270"/>
      <c r="D270" s="188"/>
      <c r="E270" s="188"/>
      <c r="F270" s="188"/>
      <c r="G270" s="188"/>
      <c r="H270" s="188"/>
      <c r="I270" s="188"/>
      <c r="J270" s="188"/>
      <c r="K270" s="188"/>
      <c r="L270" s="188"/>
      <c r="M270" s="188"/>
      <c r="N270" s="188"/>
      <c r="O270" s="188"/>
      <c r="P270" s="188"/>
      <c r="Q270" s="188"/>
      <c r="R270" s="188"/>
      <c r="S270" s="188"/>
      <c r="T270" s="188"/>
      <c r="U270" s="188"/>
      <c r="V270" s="188"/>
      <c r="W270" s="188"/>
      <c r="X270" s="188"/>
      <c r="Y270" s="188"/>
      <c r="Z270" s="188"/>
      <c r="AA270" s="188"/>
      <c r="AB270" s="188"/>
      <c r="AC270" s="188"/>
      <c r="AD270" s="188"/>
    </row>
    <row r="271" spans="1:30" x14ac:dyDescent="0.2">
      <c r="A271" s="106"/>
      <c r="B271" s="106"/>
      <c r="C271" s="106"/>
      <c r="D271" s="188"/>
      <c r="E271" s="188"/>
      <c r="F271" s="188"/>
      <c r="G271" s="188"/>
      <c r="H271" s="188"/>
      <c r="I271" s="188"/>
      <c r="J271" s="188"/>
      <c r="K271" s="188"/>
      <c r="L271" s="188"/>
      <c r="M271" s="188"/>
      <c r="N271" s="188"/>
      <c r="O271" s="188"/>
      <c r="P271" s="188"/>
      <c r="Q271" s="188"/>
      <c r="R271" s="188"/>
      <c r="S271" s="188"/>
      <c r="T271" s="188"/>
      <c r="U271" s="188"/>
      <c r="V271" s="188"/>
      <c r="W271" s="188"/>
      <c r="X271" s="188"/>
      <c r="Y271" s="188"/>
      <c r="Z271" s="188"/>
      <c r="AA271" s="188"/>
      <c r="AB271" s="188"/>
      <c r="AC271" s="188"/>
      <c r="AD271" s="188"/>
    </row>
    <row r="272" spans="1:30" x14ac:dyDescent="0.2">
      <c r="C272"/>
      <c r="D272" s="188"/>
      <c r="E272" s="188"/>
      <c r="F272" s="188"/>
      <c r="G272" s="188"/>
      <c r="H272" s="188"/>
      <c r="I272" s="188"/>
      <c r="J272" s="188"/>
      <c r="K272" s="188"/>
      <c r="L272" s="188"/>
      <c r="M272" s="188"/>
      <c r="N272" s="188"/>
      <c r="O272" s="188"/>
      <c r="P272" s="188"/>
      <c r="Q272" s="188"/>
      <c r="R272" s="188"/>
      <c r="S272" s="188"/>
      <c r="T272" s="188"/>
      <c r="U272" s="188"/>
      <c r="V272" s="188"/>
      <c r="W272" s="188"/>
      <c r="X272" s="188"/>
      <c r="Y272" s="188"/>
      <c r="Z272" s="188"/>
      <c r="AA272" s="188"/>
      <c r="AB272" s="188"/>
      <c r="AC272" s="188"/>
      <c r="AD272" s="188"/>
    </row>
    <row r="273" spans="1:30" x14ac:dyDescent="0.2">
      <c r="A273" s="106"/>
      <c r="B273" s="106"/>
      <c r="C273" s="106"/>
      <c r="D273" s="188"/>
      <c r="E273" s="188"/>
      <c r="F273" s="188"/>
      <c r="G273" s="188"/>
      <c r="H273" s="188"/>
      <c r="I273" s="188"/>
      <c r="J273" s="188"/>
      <c r="K273" s="188"/>
      <c r="L273" s="188"/>
      <c r="M273" s="188"/>
      <c r="N273" s="188"/>
      <c r="O273" s="188"/>
      <c r="P273" s="188"/>
      <c r="Q273" s="188"/>
      <c r="R273" s="188"/>
      <c r="S273" s="188"/>
      <c r="T273" s="188"/>
      <c r="U273" s="188"/>
      <c r="V273" s="188"/>
      <c r="W273" s="188"/>
      <c r="X273" s="188"/>
      <c r="Y273" s="188"/>
      <c r="Z273" s="188"/>
      <c r="AA273" s="188"/>
      <c r="AB273" s="188"/>
      <c r="AC273" s="188"/>
      <c r="AD273" s="188"/>
    </row>
    <row r="274" spans="1:30" x14ac:dyDescent="0.2">
      <c r="C274"/>
      <c r="D274" s="188"/>
      <c r="E274" s="188"/>
      <c r="F274" s="188"/>
      <c r="G274" s="188"/>
      <c r="H274" s="188"/>
      <c r="I274" s="188"/>
      <c r="J274" s="188"/>
      <c r="K274" s="188"/>
      <c r="L274" s="188"/>
      <c r="M274" s="188"/>
      <c r="N274" s="188"/>
      <c r="O274" s="188"/>
      <c r="P274" s="188"/>
      <c r="Q274" s="188"/>
      <c r="R274" s="188"/>
      <c r="S274" s="188"/>
      <c r="T274" s="188"/>
      <c r="U274" s="188"/>
      <c r="V274" s="188"/>
      <c r="W274" s="188"/>
      <c r="X274" s="188"/>
      <c r="Y274" s="188"/>
      <c r="Z274" s="188"/>
      <c r="AA274" s="188"/>
      <c r="AB274" s="188"/>
      <c r="AC274" s="188"/>
      <c r="AD274" s="188"/>
    </row>
    <row r="275" spans="1:30" x14ac:dyDescent="0.2">
      <c r="A275" s="106"/>
      <c r="B275" s="106"/>
      <c r="C275" s="106"/>
      <c r="D275" s="188"/>
      <c r="E275" s="188"/>
      <c r="F275" s="188"/>
      <c r="G275" s="188"/>
      <c r="H275" s="188"/>
      <c r="I275" s="188"/>
      <c r="J275" s="188"/>
      <c r="K275" s="188"/>
      <c r="L275" s="188"/>
      <c r="M275" s="188"/>
      <c r="N275" s="188"/>
      <c r="O275" s="188"/>
      <c r="P275" s="188"/>
      <c r="Q275" s="188"/>
      <c r="R275" s="188"/>
      <c r="S275" s="188"/>
      <c r="T275" s="188"/>
      <c r="U275" s="188"/>
      <c r="V275" s="188"/>
      <c r="W275" s="188"/>
      <c r="X275" s="188"/>
      <c r="Y275" s="188"/>
      <c r="Z275" s="188"/>
      <c r="AA275" s="188"/>
      <c r="AB275" s="188"/>
      <c r="AC275" s="188"/>
      <c r="AD275" s="188"/>
    </row>
    <row r="276" spans="1:30" x14ac:dyDescent="0.2">
      <c r="C276"/>
      <c r="D276" s="188"/>
      <c r="E276" s="188"/>
      <c r="F276" s="188"/>
      <c r="G276" s="188"/>
      <c r="H276" s="188"/>
      <c r="I276" s="188"/>
      <c r="J276" s="188"/>
      <c r="K276" s="188"/>
      <c r="L276" s="188"/>
      <c r="M276" s="188"/>
      <c r="N276" s="188"/>
      <c r="O276" s="188"/>
      <c r="P276" s="188"/>
      <c r="Q276" s="188"/>
      <c r="R276" s="188"/>
      <c r="S276" s="188"/>
      <c r="T276" s="188"/>
      <c r="U276" s="188"/>
      <c r="V276" s="188"/>
      <c r="W276" s="188"/>
      <c r="X276" s="188"/>
      <c r="Y276" s="188"/>
      <c r="Z276" s="188"/>
      <c r="AA276" s="188"/>
      <c r="AB276" s="188"/>
      <c r="AC276" s="188"/>
      <c r="AD276" s="188"/>
    </row>
    <row r="277" spans="1:30" x14ac:dyDescent="0.2">
      <c r="A277" s="106"/>
      <c r="B277" s="106"/>
      <c r="C277" s="106"/>
      <c r="D277" s="188"/>
      <c r="E277" s="188"/>
      <c r="F277" s="188"/>
      <c r="G277" s="188"/>
      <c r="H277" s="188"/>
      <c r="I277" s="188"/>
      <c r="J277" s="188"/>
      <c r="K277" s="188"/>
      <c r="L277" s="188"/>
      <c r="M277" s="188"/>
      <c r="N277" s="188"/>
      <c r="O277" s="188"/>
      <c r="P277" s="188"/>
      <c r="Q277" s="188"/>
      <c r="R277" s="188"/>
      <c r="S277" s="188"/>
      <c r="T277" s="188"/>
      <c r="U277" s="188"/>
      <c r="V277" s="188"/>
      <c r="W277" s="188"/>
      <c r="X277" s="188"/>
      <c r="Y277" s="188"/>
      <c r="Z277" s="188"/>
      <c r="AA277" s="188"/>
      <c r="AB277" s="188"/>
      <c r="AC277" s="188"/>
      <c r="AD277" s="188"/>
    </row>
    <row r="278" spans="1:30" x14ac:dyDescent="0.2">
      <c r="C278"/>
      <c r="D278" s="188"/>
      <c r="E278" s="188"/>
      <c r="F278" s="188"/>
      <c r="G278" s="188"/>
      <c r="H278" s="188"/>
      <c r="I278" s="188"/>
      <c r="J278" s="188"/>
      <c r="K278" s="188"/>
      <c r="L278" s="188"/>
      <c r="M278" s="188"/>
      <c r="N278" s="188"/>
      <c r="O278" s="188"/>
      <c r="P278" s="188"/>
      <c r="Q278" s="188"/>
      <c r="R278" s="188"/>
      <c r="S278" s="188"/>
      <c r="T278" s="188"/>
      <c r="U278" s="188"/>
      <c r="V278" s="188"/>
      <c r="W278" s="188"/>
      <c r="X278" s="188"/>
      <c r="Y278" s="188"/>
      <c r="Z278" s="188"/>
      <c r="AA278" s="188"/>
      <c r="AB278" s="188"/>
      <c r="AC278" s="188"/>
      <c r="AD278" s="188"/>
    </row>
    <row r="279" spans="1:30" x14ac:dyDescent="0.2">
      <c r="A279" s="106"/>
      <c r="B279" s="106"/>
      <c r="C279" s="106"/>
      <c r="D279" s="188"/>
      <c r="E279" s="188"/>
      <c r="F279" s="188"/>
      <c r="G279" s="188"/>
      <c r="H279" s="188"/>
      <c r="I279" s="188"/>
      <c r="J279" s="188"/>
      <c r="K279" s="188"/>
      <c r="L279" s="188"/>
      <c r="M279" s="188"/>
      <c r="N279" s="188"/>
      <c r="O279" s="188"/>
      <c r="P279" s="188"/>
      <c r="Q279" s="188"/>
      <c r="R279" s="188"/>
      <c r="S279" s="188"/>
      <c r="T279" s="188"/>
      <c r="U279" s="188"/>
      <c r="V279" s="188"/>
      <c r="W279" s="188"/>
      <c r="X279" s="188"/>
      <c r="Y279" s="188"/>
      <c r="Z279" s="188"/>
      <c r="AA279" s="188"/>
      <c r="AB279" s="188"/>
      <c r="AC279" s="188"/>
      <c r="AD279" s="188"/>
    </row>
    <row r="280" spans="1:30" x14ac:dyDescent="0.2">
      <c r="C280"/>
      <c r="D280" s="188"/>
      <c r="E280" s="188"/>
      <c r="F280" s="188"/>
      <c r="G280" s="188"/>
      <c r="H280" s="188"/>
      <c r="I280" s="188"/>
      <c r="J280" s="188"/>
      <c r="K280" s="188"/>
      <c r="L280" s="188"/>
      <c r="M280" s="188"/>
      <c r="N280" s="188"/>
      <c r="O280" s="188"/>
      <c r="P280" s="188"/>
      <c r="Q280" s="188"/>
      <c r="R280" s="188"/>
      <c r="S280" s="188"/>
      <c r="T280" s="188"/>
      <c r="U280" s="188"/>
      <c r="V280" s="188"/>
      <c r="W280" s="188"/>
      <c r="X280" s="188"/>
      <c r="Y280" s="188"/>
      <c r="Z280" s="188"/>
      <c r="AA280" s="188"/>
      <c r="AB280" s="188"/>
      <c r="AC280" s="188"/>
      <c r="AD280" s="188"/>
    </row>
    <row r="281" spans="1:30" x14ac:dyDescent="0.2">
      <c r="A281" s="106"/>
      <c r="B281" s="106"/>
      <c r="C281" s="106"/>
      <c r="D281" s="188"/>
      <c r="E281" s="188"/>
      <c r="F281" s="188"/>
      <c r="G281" s="188"/>
      <c r="H281" s="188"/>
      <c r="I281" s="188"/>
      <c r="J281" s="188"/>
      <c r="K281" s="188"/>
      <c r="L281" s="188"/>
      <c r="M281" s="188"/>
      <c r="N281" s="188"/>
      <c r="O281" s="188"/>
      <c r="P281" s="188"/>
      <c r="Q281" s="188"/>
      <c r="R281" s="188"/>
      <c r="S281" s="188"/>
      <c r="T281" s="188"/>
      <c r="U281" s="188"/>
      <c r="V281" s="188"/>
      <c r="W281" s="188"/>
      <c r="X281" s="188"/>
      <c r="Y281" s="188"/>
      <c r="Z281" s="188"/>
      <c r="AA281" s="188"/>
      <c r="AB281" s="188"/>
      <c r="AC281" s="188"/>
      <c r="AD281" s="188"/>
    </row>
    <row r="282" spans="1:30" x14ac:dyDescent="0.2">
      <c r="C282"/>
      <c r="D282" s="188"/>
      <c r="E282" s="188"/>
      <c r="F282" s="188"/>
      <c r="G282" s="188"/>
      <c r="H282" s="188"/>
      <c r="I282" s="188"/>
      <c r="J282" s="188"/>
      <c r="K282" s="188"/>
      <c r="L282" s="188"/>
      <c r="M282" s="188"/>
      <c r="N282" s="188"/>
      <c r="O282" s="188"/>
      <c r="P282" s="188"/>
      <c r="Q282" s="188"/>
      <c r="R282" s="188"/>
      <c r="S282" s="188"/>
      <c r="T282" s="188"/>
      <c r="U282" s="188"/>
      <c r="V282" s="188"/>
      <c r="W282" s="188"/>
      <c r="X282" s="188"/>
      <c r="Y282" s="188"/>
      <c r="Z282" s="188"/>
      <c r="AA282" s="188"/>
      <c r="AB282" s="188"/>
      <c r="AC282" s="188"/>
      <c r="AD282" s="188"/>
    </row>
    <row r="283" spans="1:30" x14ac:dyDescent="0.2">
      <c r="A283" s="106"/>
      <c r="B283" s="106"/>
      <c r="C283" s="106"/>
      <c r="D283" s="188"/>
      <c r="E283" s="188"/>
      <c r="F283" s="188"/>
      <c r="G283" s="188"/>
      <c r="H283" s="188"/>
      <c r="I283" s="188"/>
      <c r="J283" s="188"/>
      <c r="K283" s="188"/>
      <c r="L283" s="188"/>
      <c r="M283" s="188"/>
      <c r="N283" s="188"/>
      <c r="O283" s="188"/>
      <c r="P283" s="188"/>
      <c r="Q283" s="188"/>
      <c r="R283" s="188"/>
      <c r="S283" s="188"/>
      <c r="T283" s="188"/>
      <c r="U283" s="188"/>
      <c r="V283" s="188"/>
      <c r="W283" s="188"/>
      <c r="X283" s="188"/>
      <c r="Y283" s="188"/>
      <c r="Z283" s="188"/>
      <c r="AA283" s="188"/>
      <c r="AB283" s="188"/>
      <c r="AC283" s="188"/>
      <c r="AD283" s="188"/>
    </row>
    <row r="284" spans="1:30" x14ac:dyDescent="0.2">
      <c r="C284"/>
      <c r="D284" s="188"/>
      <c r="E284" s="188"/>
      <c r="F284" s="188"/>
      <c r="G284" s="188"/>
      <c r="H284" s="188"/>
      <c r="I284" s="188"/>
      <c r="J284" s="188"/>
      <c r="K284" s="188"/>
      <c r="L284" s="188"/>
      <c r="M284" s="188"/>
      <c r="N284" s="188"/>
      <c r="O284" s="188"/>
      <c r="P284" s="188"/>
      <c r="Q284" s="188"/>
      <c r="R284" s="188"/>
      <c r="S284" s="188"/>
      <c r="T284" s="188"/>
      <c r="U284" s="188"/>
      <c r="V284" s="188"/>
      <c r="W284" s="188"/>
      <c r="X284" s="188"/>
      <c r="Y284" s="188"/>
      <c r="Z284" s="188"/>
      <c r="AA284" s="188"/>
      <c r="AB284" s="188"/>
      <c r="AC284" s="188"/>
      <c r="AD284" s="188"/>
    </row>
    <row r="285" spans="1:30" x14ac:dyDescent="0.2">
      <c r="A285" s="106"/>
      <c r="B285" s="106"/>
      <c r="C285" s="106"/>
      <c r="D285" s="188"/>
      <c r="E285" s="188"/>
      <c r="F285" s="188"/>
      <c r="G285" s="188"/>
      <c r="H285" s="188"/>
      <c r="I285" s="188"/>
      <c r="J285" s="188"/>
      <c r="K285" s="188"/>
      <c r="L285" s="188"/>
      <c r="M285" s="188"/>
      <c r="N285" s="188"/>
      <c r="O285" s="188"/>
      <c r="P285" s="188"/>
      <c r="Q285" s="188"/>
      <c r="R285" s="188"/>
      <c r="S285" s="188"/>
      <c r="T285" s="188"/>
      <c r="U285" s="188"/>
      <c r="V285" s="188"/>
      <c r="W285" s="188"/>
      <c r="X285" s="188"/>
      <c r="Y285" s="188"/>
      <c r="Z285" s="188"/>
      <c r="AA285" s="188"/>
      <c r="AB285" s="188"/>
      <c r="AC285" s="188"/>
      <c r="AD285" s="188"/>
    </row>
    <row r="286" spans="1:30" x14ac:dyDescent="0.2">
      <c r="C286"/>
      <c r="D286" s="188"/>
      <c r="E286" s="188"/>
      <c r="F286" s="188"/>
      <c r="G286" s="188"/>
      <c r="H286" s="188"/>
      <c r="I286" s="188"/>
      <c r="J286" s="188"/>
      <c r="K286" s="188"/>
      <c r="L286" s="188"/>
      <c r="M286" s="188"/>
      <c r="N286" s="188"/>
      <c r="O286" s="188"/>
      <c r="P286" s="188"/>
      <c r="Q286" s="188"/>
      <c r="R286" s="188"/>
      <c r="S286" s="188"/>
      <c r="T286" s="188"/>
      <c r="U286" s="188"/>
      <c r="V286" s="188"/>
      <c r="W286" s="188"/>
      <c r="X286" s="188"/>
      <c r="Y286" s="188"/>
      <c r="Z286" s="188"/>
      <c r="AA286" s="188"/>
      <c r="AB286" s="188"/>
      <c r="AC286" s="188"/>
      <c r="AD286" s="188"/>
    </row>
    <row r="287" spans="1:30" x14ac:dyDescent="0.2">
      <c r="A287" s="106"/>
      <c r="B287" s="106"/>
      <c r="C287" s="106"/>
      <c r="D287" s="188"/>
      <c r="E287" s="188"/>
      <c r="F287" s="188"/>
      <c r="G287" s="188"/>
      <c r="H287" s="188"/>
      <c r="I287" s="188"/>
      <c r="J287" s="188"/>
      <c r="K287" s="188"/>
      <c r="L287" s="188"/>
      <c r="M287" s="188"/>
      <c r="N287" s="188"/>
      <c r="O287" s="188"/>
      <c r="P287" s="188"/>
      <c r="Q287" s="188"/>
      <c r="R287" s="188"/>
      <c r="S287" s="188"/>
      <c r="T287" s="188"/>
      <c r="U287" s="188"/>
      <c r="V287" s="188"/>
      <c r="W287" s="188"/>
      <c r="X287" s="188"/>
      <c r="Y287" s="188"/>
      <c r="Z287" s="188"/>
      <c r="AA287" s="188"/>
      <c r="AB287" s="188"/>
      <c r="AC287" s="188"/>
      <c r="AD287" s="188"/>
    </row>
    <row r="288" spans="1:30" x14ac:dyDescent="0.2">
      <c r="C288"/>
      <c r="D288" s="188"/>
      <c r="E288" s="188"/>
      <c r="F288" s="188"/>
      <c r="G288" s="188"/>
      <c r="H288" s="188"/>
      <c r="I288" s="188"/>
      <c r="J288" s="188"/>
      <c r="K288" s="188"/>
      <c r="L288" s="188"/>
      <c r="M288" s="188"/>
      <c r="N288" s="188"/>
      <c r="O288" s="188"/>
      <c r="P288" s="188"/>
      <c r="Q288" s="188"/>
      <c r="R288" s="188"/>
      <c r="S288" s="188"/>
      <c r="T288" s="188"/>
      <c r="U288" s="188"/>
      <c r="V288" s="188"/>
      <c r="W288" s="188"/>
      <c r="X288" s="188"/>
      <c r="Y288" s="188"/>
      <c r="Z288" s="188"/>
      <c r="AA288" s="188"/>
      <c r="AB288" s="188"/>
      <c r="AC288" s="188"/>
      <c r="AD288" s="188"/>
    </row>
    <row r="289" spans="1:30" x14ac:dyDescent="0.2">
      <c r="A289" s="106"/>
      <c r="B289" s="106"/>
      <c r="C289" s="106"/>
      <c r="D289" s="188"/>
      <c r="E289" s="188"/>
      <c r="F289" s="188"/>
      <c r="G289" s="188"/>
      <c r="H289" s="188"/>
      <c r="I289" s="188"/>
      <c r="J289" s="188"/>
      <c r="K289" s="188"/>
      <c r="L289" s="188"/>
      <c r="M289" s="188"/>
      <c r="N289" s="188"/>
      <c r="O289" s="188"/>
      <c r="P289" s="188"/>
      <c r="Q289" s="188"/>
      <c r="R289" s="188"/>
      <c r="S289" s="188"/>
      <c r="T289" s="188"/>
      <c r="U289" s="188"/>
      <c r="V289" s="188"/>
      <c r="W289" s="188"/>
      <c r="X289" s="188"/>
      <c r="Y289" s="188"/>
      <c r="Z289" s="188"/>
      <c r="AA289" s="188"/>
      <c r="AB289" s="188"/>
      <c r="AC289" s="188"/>
      <c r="AD289" s="188"/>
    </row>
    <row r="290" spans="1:30" x14ac:dyDescent="0.2">
      <c r="C290"/>
      <c r="D290" s="188"/>
      <c r="E290" s="188"/>
      <c r="F290" s="188"/>
      <c r="G290" s="188"/>
      <c r="H290" s="188"/>
      <c r="I290" s="188"/>
      <c r="J290" s="188"/>
      <c r="K290" s="188"/>
      <c r="L290" s="188"/>
      <c r="M290" s="188"/>
      <c r="N290" s="188"/>
      <c r="O290" s="188"/>
      <c r="P290" s="188"/>
      <c r="Q290" s="188"/>
      <c r="R290" s="188"/>
      <c r="S290" s="188"/>
      <c r="T290" s="188"/>
      <c r="U290" s="188"/>
      <c r="V290" s="188"/>
      <c r="W290" s="188"/>
      <c r="X290" s="188"/>
      <c r="Y290" s="188"/>
      <c r="Z290" s="188"/>
      <c r="AA290" s="188"/>
      <c r="AB290" s="188"/>
      <c r="AC290" s="188"/>
      <c r="AD290" s="188"/>
    </row>
    <row r="291" spans="1:30" x14ac:dyDescent="0.2">
      <c r="A291" s="106"/>
      <c r="B291" s="106"/>
      <c r="C291" s="106"/>
      <c r="D291" s="188"/>
      <c r="E291" s="188"/>
      <c r="F291" s="188"/>
      <c r="G291" s="188"/>
      <c r="H291" s="188"/>
      <c r="I291" s="188"/>
      <c r="J291" s="188"/>
      <c r="K291" s="188"/>
      <c r="L291" s="188"/>
      <c r="M291" s="188"/>
      <c r="N291" s="188"/>
      <c r="O291" s="188"/>
      <c r="P291" s="188"/>
      <c r="Q291" s="188"/>
      <c r="R291" s="188"/>
      <c r="S291" s="188"/>
      <c r="T291" s="188"/>
      <c r="U291" s="188"/>
      <c r="V291" s="188"/>
      <c r="W291" s="188"/>
      <c r="X291" s="188"/>
      <c r="Y291" s="188"/>
      <c r="Z291" s="188"/>
      <c r="AA291" s="188"/>
      <c r="AB291" s="188"/>
      <c r="AC291" s="188"/>
      <c r="AD291" s="188"/>
    </row>
    <row r="292" spans="1:30" x14ac:dyDescent="0.2">
      <c r="C292"/>
      <c r="D292" s="188"/>
      <c r="E292" s="188"/>
      <c r="F292" s="188"/>
      <c r="G292" s="188"/>
      <c r="H292" s="188"/>
      <c r="I292" s="188"/>
      <c r="J292" s="188"/>
      <c r="K292" s="188"/>
      <c r="L292" s="188"/>
      <c r="M292" s="188"/>
      <c r="N292" s="188"/>
      <c r="O292" s="188"/>
      <c r="P292" s="188"/>
      <c r="Q292" s="188"/>
      <c r="R292" s="188"/>
      <c r="S292" s="188"/>
      <c r="T292" s="188"/>
      <c r="U292" s="188"/>
      <c r="V292" s="188"/>
      <c r="W292" s="188"/>
      <c r="X292" s="188"/>
      <c r="Y292" s="188"/>
      <c r="Z292" s="188"/>
      <c r="AA292" s="188"/>
      <c r="AB292" s="188"/>
      <c r="AC292" s="188"/>
      <c r="AD292" s="188"/>
    </row>
    <row r="293" spans="1:30" x14ac:dyDescent="0.2">
      <c r="A293" s="106"/>
      <c r="B293" s="106"/>
      <c r="C293" s="106"/>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8"/>
      <c r="Z293" s="188"/>
      <c r="AA293" s="188"/>
      <c r="AB293" s="188"/>
      <c r="AC293" s="188"/>
      <c r="AD293" s="188"/>
    </row>
    <row r="294" spans="1:30" x14ac:dyDescent="0.2">
      <c r="C294"/>
      <c r="D294" s="188"/>
      <c r="E294" s="188"/>
      <c r="F294" s="188"/>
      <c r="G294" s="188"/>
      <c r="H294" s="188"/>
      <c r="I294" s="188"/>
      <c r="J294" s="188"/>
      <c r="K294" s="188"/>
      <c r="L294" s="188"/>
      <c r="M294" s="188"/>
      <c r="N294" s="188"/>
      <c r="O294" s="188"/>
      <c r="P294" s="188"/>
      <c r="Q294" s="188"/>
      <c r="R294" s="188"/>
      <c r="S294" s="188"/>
      <c r="T294" s="188"/>
      <c r="U294" s="188"/>
      <c r="V294" s="188"/>
      <c r="W294" s="188"/>
      <c r="X294" s="188"/>
      <c r="Y294" s="188"/>
      <c r="Z294" s="188"/>
      <c r="AA294" s="188"/>
      <c r="AB294" s="188"/>
      <c r="AC294" s="188"/>
      <c r="AD294" s="188"/>
    </row>
    <row r="295" spans="1:30" x14ac:dyDescent="0.2">
      <c r="A295" s="106"/>
      <c r="B295" s="106"/>
      <c r="C295" s="106"/>
      <c r="D295" s="188"/>
      <c r="E295" s="188"/>
      <c r="F295" s="188"/>
      <c r="G295" s="188"/>
      <c r="H295" s="188"/>
      <c r="I295" s="188"/>
      <c r="J295" s="188"/>
      <c r="K295" s="188"/>
      <c r="L295" s="188"/>
      <c r="M295" s="188"/>
      <c r="N295" s="188"/>
      <c r="O295" s="188"/>
      <c r="P295" s="188"/>
      <c r="Q295" s="188"/>
      <c r="R295" s="188"/>
      <c r="S295" s="188"/>
      <c r="T295" s="188"/>
      <c r="U295" s="188"/>
      <c r="V295" s="188"/>
      <c r="W295" s="188"/>
      <c r="X295" s="188"/>
      <c r="Y295" s="188"/>
      <c r="Z295" s="188"/>
      <c r="AA295" s="188"/>
      <c r="AB295" s="188"/>
      <c r="AC295" s="188"/>
      <c r="AD295" s="188"/>
    </row>
    <row r="296" spans="1:30" x14ac:dyDescent="0.2">
      <c r="C296"/>
      <c r="D296" s="188"/>
      <c r="E296" s="188"/>
      <c r="F296" s="188"/>
      <c r="G296" s="188"/>
      <c r="H296" s="188"/>
      <c r="I296" s="188"/>
      <c r="J296" s="188"/>
      <c r="K296" s="188"/>
      <c r="L296" s="188"/>
      <c r="M296" s="188"/>
      <c r="N296" s="188"/>
      <c r="O296" s="188"/>
      <c r="P296" s="188"/>
      <c r="Q296" s="188"/>
      <c r="R296" s="188"/>
      <c r="S296" s="188"/>
      <c r="T296" s="188"/>
      <c r="U296" s="188"/>
      <c r="V296" s="188"/>
      <c r="W296" s="188"/>
      <c r="X296" s="188"/>
      <c r="Y296" s="188"/>
      <c r="Z296" s="188"/>
      <c r="AA296" s="188"/>
      <c r="AB296" s="188"/>
      <c r="AC296" s="188"/>
      <c r="AD296" s="188"/>
    </row>
    <row r="297" spans="1:30" x14ac:dyDescent="0.2">
      <c r="A297" s="106"/>
      <c r="B297" s="106"/>
      <c r="C297" s="106"/>
      <c r="D297" s="188"/>
      <c r="E297" s="188"/>
      <c r="F297" s="188"/>
      <c r="G297" s="188"/>
      <c r="H297" s="188"/>
      <c r="I297" s="188"/>
      <c r="J297" s="188"/>
      <c r="K297" s="188"/>
      <c r="L297" s="188"/>
      <c r="M297" s="188"/>
      <c r="N297" s="188"/>
      <c r="O297" s="188"/>
      <c r="P297" s="188"/>
      <c r="Q297" s="188"/>
      <c r="R297" s="188"/>
      <c r="S297" s="188"/>
      <c r="T297" s="188"/>
      <c r="U297" s="188"/>
      <c r="V297" s="188"/>
      <c r="W297" s="188"/>
      <c r="X297" s="188"/>
      <c r="Y297" s="188"/>
      <c r="Z297" s="188"/>
      <c r="AA297" s="188"/>
      <c r="AB297" s="188"/>
      <c r="AC297" s="188"/>
      <c r="AD297" s="188"/>
    </row>
    <row r="298" spans="1:30" x14ac:dyDescent="0.2">
      <c r="C298"/>
      <c r="D298" s="188"/>
      <c r="E298" s="188"/>
      <c r="F298" s="188"/>
      <c r="G298" s="188"/>
      <c r="H298" s="188"/>
      <c r="I298" s="188"/>
      <c r="J298" s="188"/>
      <c r="K298" s="188"/>
      <c r="L298" s="188"/>
      <c r="M298" s="188"/>
      <c r="N298" s="188"/>
      <c r="O298" s="188"/>
      <c r="P298" s="188"/>
      <c r="Q298" s="188"/>
      <c r="R298" s="188"/>
      <c r="S298" s="188"/>
      <c r="T298" s="188"/>
      <c r="U298" s="188"/>
      <c r="V298" s="188"/>
      <c r="W298" s="188"/>
      <c r="X298" s="188"/>
      <c r="Y298" s="188"/>
      <c r="Z298" s="188"/>
      <c r="AA298" s="188"/>
      <c r="AB298" s="188"/>
      <c r="AC298" s="188"/>
      <c r="AD298" s="188"/>
    </row>
    <row r="299" spans="1:30" x14ac:dyDescent="0.2">
      <c r="A299" s="106"/>
      <c r="B299" s="106"/>
      <c r="C299" s="106"/>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8"/>
      <c r="Z299" s="188"/>
      <c r="AA299" s="188"/>
      <c r="AB299" s="188"/>
      <c r="AC299" s="188"/>
      <c r="AD299" s="188"/>
    </row>
    <row r="300" spans="1:30" x14ac:dyDescent="0.2">
      <c r="C300"/>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8"/>
      <c r="Z300" s="188"/>
      <c r="AA300" s="188"/>
      <c r="AB300" s="188"/>
      <c r="AC300" s="188"/>
      <c r="AD300" s="188"/>
    </row>
    <row r="301" spans="1:30" x14ac:dyDescent="0.2">
      <c r="A301" s="106"/>
      <c r="B301" s="106"/>
      <c r="C301" s="106"/>
      <c r="D301" s="188"/>
      <c r="E301" s="188"/>
      <c r="F301" s="188"/>
      <c r="G301" s="188"/>
      <c r="H301" s="188"/>
      <c r="I301" s="188"/>
      <c r="J301" s="188"/>
      <c r="K301" s="188"/>
      <c r="L301" s="188"/>
      <c r="M301" s="188"/>
      <c r="N301" s="188"/>
      <c r="O301" s="188"/>
      <c r="P301" s="188"/>
      <c r="Q301" s="188"/>
      <c r="R301" s="188"/>
      <c r="S301" s="188"/>
      <c r="T301" s="188"/>
      <c r="U301" s="188"/>
      <c r="V301" s="188"/>
      <c r="W301" s="188"/>
      <c r="X301" s="188"/>
      <c r="Y301" s="188"/>
      <c r="Z301" s="188"/>
      <c r="AA301" s="188"/>
      <c r="AB301" s="188"/>
      <c r="AC301" s="188"/>
      <c r="AD301" s="188"/>
    </row>
    <row r="302" spans="1:30" x14ac:dyDescent="0.2">
      <c r="C302"/>
      <c r="D302" s="188"/>
      <c r="E302" s="188"/>
      <c r="F302" s="188"/>
      <c r="G302" s="188"/>
      <c r="H302" s="188"/>
      <c r="I302" s="188"/>
      <c r="J302" s="188"/>
      <c r="K302" s="188"/>
      <c r="L302" s="188"/>
      <c r="M302" s="188"/>
      <c r="N302" s="188"/>
      <c r="O302" s="188"/>
      <c r="P302" s="188"/>
      <c r="Q302" s="188"/>
      <c r="R302" s="188"/>
      <c r="S302" s="188"/>
      <c r="T302" s="188"/>
      <c r="U302" s="188"/>
      <c r="V302" s="188"/>
      <c r="W302" s="188"/>
      <c r="X302" s="188"/>
      <c r="Y302" s="188"/>
      <c r="Z302" s="188"/>
      <c r="AA302" s="188"/>
      <c r="AB302" s="188"/>
      <c r="AC302" s="188"/>
      <c r="AD302" s="188"/>
    </row>
    <row r="303" spans="1:30" x14ac:dyDescent="0.2">
      <c r="A303" s="106"/>
      <c r="B303" s="106"/>
      <c r="C303" s="106"/>
      <c r="D303" s="188"/>
      <c r="E303" s="188"/>
      <c r="F303" s="188"/>
      <c r="G303" s="188"/>
      <c r="H303" s="188"/>
      <c r="I303" s="188"/>
      <c r="J303" s="188"/>
      <c r="K303" s="188"/>
      <c r="L303" s="188"/>
      <c r="M303" s="188"/>
      <c r="N303" s="188"/>
      <c r="O303" s="188"/>
      <c r="P303" s="188"/>
      <c r="Q303" s="188"/>
      <c r="R303" s="188"/>
      <c r="S303" s="188"/>
      <c r="T303" s="188"/>
      <c r="U303" s="188"/>
      <c r="V303" s="188"/>
      <c r="W303" s="188"/>
      <c r="X303" s="188"/>
      <c r="Y303" s="188"/>
      <c r="Z303" s="188"/>
      <c r="AA303" s="188"/>
      <c r="AB303" s="188"/>
      <c r="AC303" s="188"/>
      <c r="AD303" s="188"/>
    </row>
    <row r="304" spans="1:30" x14ac:dyDescent="0.2">
      <c r="C304"/>
      <c r="D304" s="188"/>
      <c r="E304" s="188"/>
      <c r="F304" s="188"/>
      <c r="G304" s="188"/>
      <c r="H304" s="188"/>
      <c r="I304" s="188"/>
      <c r="J304" s="188"/>
      <c r="K304" s="188"/>
      <c r="L304" s="188"/>
      <c r="M304" s="188"/>
      <c r="N304" s="188"/>
      <c r="O304" s="188"/>
      <c r="P304" s="188"/>
      <c r="Q304" s="188"/>
      <c r="R304" s="188"/>
      <c r="S304" s="188"/>
      <c r="T304" s="188"/>
      <c r="U304" s="188"/>
      <c r="V304" s="188"/>
      <c r="W304" s="188"/>
      <c r="X304" s="188"/>
      <c r="Y304" s="188"/>
      <c r="Z304" s="188"/>
      <c r="AA304" s="188"/>
      <c r="AB304" s="188"/>
      <c r="AC304" s="188"/>
      <c r="AD304" s="188"/>
    </row>
    <row r="305" spans="1:30" x14ac:dyDescent="0.2">
      <c r="A305" s="106"/>
      <c r="B305" s="106"/>
      <c r="C305" s="106"/>
      <c r="D305" s="188"/>
      <c r="E305" s="188"/>
      <c r="F305" s="188"/>
      <c r="G305" s="188"/>
      <c r="H305" s="188"/>
      <c r="I305" s="188"/>
      <c r="J305" s="188"/>
      <c r="K305" s="188"/>
      <c r="L305" s="188"/>
      <c r="M305" s="188"/>
      <c r="N305" s="188"/>
      <c r="O305" s="188"/>
      <c r="P305" s="188"/>
      <c r="Q305" s="188"/>
      <c r="R305" s="188"/>
      <c r="S305" s="188"/>
      <c r="T305" s="188"/>
      <c r="U305" s="188"/>
      <c r="V305" s="188"/>
      <c r="W305" s="188"/>
      <c r="X305" s="188"/>
      <c r="Y305" s="188"/>
      <c r="Z305" s="188"/>
      <c r="AA305" s="188"/>
      <c r="AB305" s="188"/>
      <c r="AC305" s="188"/>
      <c r="AD305" s="188"/>
    </row>
    <row r="306" spans="1:30" x14ac:dyDescent="0.2">
      <c r="C306"/>
      <c r="D306" s="188"/>
      <c r="E306" s="188"/>
      <c r="F306" s="188"/>
      <c r="G306" s="188"/>
      <c r="H306" s="188"/>
      <c r="I306" s="188"/>
      <c r="J306" s="188"/>
      <c r="K306" s="188"/>
      <c r="L306" s="188"/>
      <c r="M306" s="188"/>
      <c r="N306" s="188"/>
      <c r="O306" s="188"/>
      <c r="P306" s="188"/>
      <c r="Q306" s="188"/>
      <c r="R306" s="188"/>
      <c r="S306" s="188"/>
      <c r="T306" s="188"/>
      <c r="U306" s="188"/>
      <c r="V306" s="188"/>
      <c r="W306" s="188"/>
      <c r="X306" s="188"/>
      <c r="Y306" s="188"/>
      <c r="Z306" s="188"/>
      <c r="AA306" s="188"/>
      <c r="AB306" s="188"/>
      <c r="AC306" s="188"/>
      <c r="AD306" s="188"/>
    </row>
    <row r="307" spans="1:30" x14ac:dyDescent="0.2">
      <c r="A307" s="106"/>
      <c r="B307" s="106"/>
      <c r="C307" s="106"/>
      <c r="D307" s="188"/>
      <c r="E307" s="188"/>
      <c r="F307" s="188"/>
      <c r="G307" s="188"/>
      <c r="H307" s="188"/>
      <c r="I307" s="188"/>
      <c r="J307" s="188"/>
      <c r="K307" s="188"/>
      <c r="L307" s="188"/>
      <c r="M307" s="188"/>
      <c r="N307" s="188"/>
      <c r="O307" s="188"/>
      <c r="P307" s="188"/>
      <c r="Q307" s="188"/>
      <c r="R307" s="188"/>
      <c r="S307" s="188"/>
      <c r="T307" s="188"/>
      <c r="U307" s="188"/>
      <c r="V307" s="188"/>
      <c r="W307" s="188"/>
      <c r="X307" s="188"/>
      <c r="Y307" s="188"/>
      <c r="Z307" s="188"/>
      <c r="AA307" s="188"/>
      <c r="AB307" s="188"/>
      <c r="AC307" s="188"/>
      <c r="AD307" s="188"/>
    </row>
    <row r="308" spans="1:30" x14ac:dyDescent="0.2">
      <c r="C308"/>
      <c r="D308" s="188"/>
      <c r="E308" s="188"/>
      <c r="F308" s="188"/>
      <c r="G308" s="188"/>
      <c r="H308" s="188"/>
      <c r="I308" s="188"/>
      <c r="J308" s="188"/>
      <c r="K308" s="188"/>
      <c r="L308" s="188"/>
      <c r="M308" s="188"/>
      <c r="N308" s="188"/>
      <c r="O308" s="188"/>
      <c r="P308" s="188"/>
      <c r="Q308" s="188"/>
      <c r="R308" s="188"/>
      <c r="S308" s="188"/>
      <c r="T308" s="188"/>
      <c r="U308" s="188"/>
      <c r="V308" s="188"/>
      <c r="W308" s="188"/>
      <c r="X308" s="188"/>
      <c r="Y308" s="188"/>
      <c r="Z308" s="188"/>
      <c r="AA308" s="188"/>
      <c r="AB308" s="188"/>
      <c r="AC308" s="188"/>
      <c r="AD308" s="188"/>
    </row>
    <row r="309" spans="1:30" x14ac:dyDescent="0.2">
      <c r="A309" s="106"/>
      <c r="B309" s="106"/>
      <c r="C309" s="106"/>
      <c r="D309" s="188"/>
      <c r="E309" s="188"/>
      <c r="F309" s="188"/>
      <c r="G309" s="188"/>
      <c r="H309" s="188"/>
      <c r="I309" s="188"/>
      <c r="J309" s="188"/>
      <c r="K309" s="188"/>
      <c r="L309" s="188"/>
      <c r="M309" s="188"/>
      <c r="N309" s="188"/>
      <c r="O309" s="188"/>
      <c r="P309" s="188"/>
      <c r="Q309" s="188"/>
      <c r="R309" s="188"/>
      <c r="S309" s="188"/>
      <c r="T309" s="188"/>
      <c r="U309" s="188"/>
      <c r="V309" s="188"/>
      <c r="W309" s="188"/>
      <c r="X309" s="188"/>
      <c r="Y309" s="188"/>
      <c r="Z309" s="188"/>
      <c r="AA309" s="188"/>
      <c r="AB309" s="188"/>
      <c r="AC309" s="188"/>
      <c r="AD309" s="188"/>
    </row>
    <row r="310" spans="1:30" x14ac:dyDescent="0.2">
      <c r="C310"/>
      <c r="D310" s="188"/>
      <c r="E310" s="188"/>
      <c r="F310" s="188"/>
      <c r="G310" s="188"/>
      <c r="H310" s="188"/>
      <c r="I310" s="188"/>
      <c r="J310" s="188"/>
      <c r="K310" s="188"/>
      <c r="L310" s="188"/>
      <c r="M310" s="188"/>
      <c r="N310" s="188"/>
      <c r="O310" s="188"/>
      <c r="P310" s="188"/>
      <c r="Q310" s="188"/>
      <c r="R310" s="188"/>
      <c r="S310" s="188"/>
      <c r="T310" s="188"/>
      <c r="U310" s="188"/>
      <c r="V310" s="188"/>
      <c r="W310" s="188"/>
      <c r="X310" s="188"/>
      <c r="Y310" s="188"/>
      <c r="Z310" s="188"/>
      <c r="AA310" s="188"/>
      <c r="AB310" s="188"/>
      <c r="AC310" s="188"/>
      <c r="AD310" s="188"/>
    </row>
    <row r="311" spans="1:30" x14ac:dyDescent="0.2">
      <c r="A311" s="106"/>
      <c r="B311" s="106"/>
      <c r="C311" s="106"/>
      <c r="D311" s="188"/>
      <c r="E311" s="188"/>
      <c r="F311" s="188"/>
      <c r="G311" s="188"/>
      <c r="H311" s="188"/>
      <c r="I311" s="188"/>
      <c r="J311" s="188"/>
      <c r="K311" s="188"/>
      <c r="L311" s="188"/>
      <c r="M311" s="188"/>
      <c r="N311" s="188"/>
      <c r="O311" s="188"/>
      <c r="P311" s="188"/>
      <c r="Q311" s="188"/>
      <c r="R311" s="188"/>
      <c r="S311" s="188"/>
      <c r="T311" s="188"/>
      <c r="U311" s="188"/>
      <c r="V311" s="188"/>
      <c r="W311" s="188"/>
      <c r="X311" s="188"/>
      <c r="Y311" s="188"/>
      <c r="Z311" s="188"/>
      <c r="AA311" s="188"/>
      <c r="AB311" s="188"/>
      <c r="AC311" s="188"/>
      <c r="AD311" s="188"/>
    </row>
    <row r="312" spans="1:30" x14ac:dyDescent="0.2">
      <c r="C312"/>
      <c r="D312" s="188"/>
      <c r="E312" s="188"/>
      <c r="F312" s="188"/>
      <c r="G312" s="188"/>
      <c r="H312" s="188"/>
      <c r="I312" s="188"/>
      <c r="J312" s="188"/>
      <c r="K312" s="188"/>
      <c r="L312" s="188"/>
      <c r="M312" s="188"/>
      <c r="N312" s="188"/>
      <c r="O312" s="188"/>
      <c r="P312" s="188"/>
      <c r="Q312" s="188"/>
      <c r="R312" s="188"/>
      <c r="S312" s="188"/>
      <c r="T312" s="188"/>
      <c r="U312" s="188"/>
      <c r="V312" s="188"/>
      <c r="W312" s="188"/>
      <c r="X312" s="188"/>
      <c r="Y312" s="188"/>
      <c r="Z312" s="188"/>
      <c r="AA312" s="188"/>
      <c r="AB312" s="188"/>
      <c r="AC312" s="188"/>
      <c r="AD312" s="188"/>
    </row>
    <row r="313" spans="1:30" x14ac:dyDescent="0.2">
      <c r="A313" s="106"/>
      <c r="B313" s="106"/>
      <c r="C313" s="106"/>
      <c r="D313" s="188"/>
      <c r="E313" s="188"/>
      <c r="F313" s="188"/>
      <c r="G313" s="188"/>
      <c r="H313" s="188"/>
      <c r="I313" s="188"/>
      <c r="J313" s="188"/>
      <c r="K313" s="188"/>
      <c r="L313" s="188"/>
      <c r="M313" s="188"/>
      <c r="N313" s="188"/>
      <c r="O313" s="188"/>
      <c r="P313" s="188"/>
      <c r="Q313" s="188"/>
      <c r="R313" s="188"/>
      <c r="S313" s="188"/>
      <c r="T313" s="188"/>
      <c r="U313" s="188"/>
      <c r="V313" s="188"/>
      <c r="W313" s="188"/>
      <c r="X313" s="188"/>
      <c r="Y313" s="188"/>
      <c r="Z313" s="188"/>
      <c r="AA313" s="188"/>
      <c r="AB313" s="188"/>
      <c r="AC313" s="188"/>
      <c r="AD313" s="188"/>
    </row>
    <row r="314" spans="1:30" x14ac:dyDescent="0.2">
      <c r="C314"/>
      <c r="D314" s="188"/>
      <c r="E314" s="188"/>
      <c r="F314" s="188"/>
      <c r="G314" s="188"/>
      <c r="H314" s="188"/>
      <c r="I314" s="188"/>
      <c r="J314" s="188"/>
      <c r="K314" s="188"/>
      <c r="L314" s="188"/>
      <c r="M314" s="188"/>
      <c r="N314" s="188"/>
      <c r="O314" s="188"/>
      <c r="P314" s="188"/>
      <c r="Q314" s="188"/>
      <c r="R314" s="188"/>
      <c r="S314" s="188"/>
      <c r="T314" s="188"/>
      <c r="U314" s="188"/>
      <c r="V314" s="188"/>
      <c r="W314" s="188"/>
      <c r="X314" s="188"/>
      <c r="Y314" s="188"/>
      <c r="Z314" s="188"/>
      <c r="AA314" s="188"/>
      <c r="AB314" s="188"/>
      <c r="AC314" s="188"/>
      <c r="AD314" s="188"/>
    </row>
    <row r="315" spans="1:30" x14ac:dyDescent="0.2">
      <c r="A315" s="106"/>
      <c r="B315" s="106"/>
      <c r="C315" s="106"/>
      <c r="D315" s="188"/>
      <c r="E315" s="188"/>
      <c r="F315" s="188"/>
      <c r="G315" s="188"/>
      <c r="H315" s="188"/>
      <c r="I315" s="188"/>
      <c r="J315" s="188"/>
      <c r="K315" s="188"/>
      <c r="L315" s="188"/>
      <c r="M315" s="188"/>
      <c r="N315" s="188"/>
      <c r="O315" s="188"/>
      <c r="P315" s="188"/>
      <c r="Q315" s="188"/>
      <c r="R315" s="188"/>
      <c r="S315" s="188"/>
      <c r="T315" s="188"/>
      <c r="U315" s="188"/>
      <c r="V315" s="188"/>
      <c r="W315" s="188"/>
      <c r="X315" s="188"/>
      <c r="Y315" s="188"/>
      <c r="Z315" s="188"/>
      <c r="AA315" s="188"/>
      <c r="AB315" s="188"/>
      <c r="AC315" s="188"/>
      <c r="AD315" s="188"/>
    </row>
    <row r="316" spans="1:30" x14ac:dyDescent="0.2">
      <c r="C316"/>
      <c r="D316" s="188"/>
      <c r="E316" s="188"/>
      <c r="F316" s="188"/>
      <c r="G316" s="188"/>
      <c r="H316" s="188"/>
      <c r="I316" s="188"/>
      <c r="J316" s="188"/>
      <c r="K316" s="188"/>
      <c r="L316" s="188"/>
      <c r="M316" s="188"/>
      <c r="N316" s="188"/>
      <c r="O316" s="188"/>
      <c r="P316" s="188"/>
      <c r="Q316" s="188"/>
      <c r="R316" s="188"/>
      <c r="S316" s="188"/>
      <c r="T316" s="188"/>
      <c r="U316" s="188"/>
      <c r="V316" s="188"/>
      <c r="W316" s="188"/>
      <c r="X316" s="188"/>
      <c r="Y316" s="188"/>
      <c r="Z316" s="188"/>
      <c r="AA316" s="188"/>
      <c r="AB316" s="188"/>
      <c r="AC316" s="188"/>
      <c r="AD316" s="188"/>
    </row>
    <row r="317" spans="1:30" x14ac:dyDescent="0.2">
      <c r="A317" s="106"/>
      <c r="B317" s="106"/>
      <c r="C317" s="106"/>
      <c r="D317" s="188"/>
      <c r="E317" s="188"/>
      <c r="F317" s="188"/>
      <c r="G317" s="188"/>
      <c r="H317" s="188"/>
      <c r="I317" s="188"/>
      <c r="J317" s="188"/>
      <c r="K317" s="188"/>
      <c r="L317" s="188"/>
      <c r="M317" s="188"/>
      <c r="N317" s="188"/>
      <c r="O317" s="188"/>
      <c r="P317" s="188"/>
      <c r="Q317" s="188"/>
      <c r="R317" s="188"/>
      <c r="S317" s="188"/>
      <c r="T317" s="188"/>
      <c r="U317" s="188"/>
      <c r="V317" s="188"/>
      <c r="W317" s="188"/>
      <c r="X317" s="188"/>
      <c r="Y317" s="188"/>
      <c r="Z317" s="188"/>
      <c r="AA317" s="188"/>
      <c r="AB317" s="188"/>
      <c r="AC317" s="188"/>
      <c r="AD317" s="188"/>
    </row>
    <row r="318" spans="1:30" x14ac:dyDescent="0.2">
      <c r="C318"/>
      <c r="D318" s="188"/>
      <c r="E318" s="188"/>
      <c r="F318" s="188"/>
      <c r="G318" s="188"/>
      <c r="H318" s="188"/>
      <c r="I318" s="188"/>
      <c r="J318" s="188"/>
      <c r="K318" s="188"/>
      <c r="L318" s="188"/>
      <c r="M318" s="188"/>
      <c r="N318" s="188"/>
      <c r="O318" s="188"/>
      <c r="P318" s="188"/>
      <c r="Q318" s="188"/>
      <c r="R318" s="188"/>
      <c r="S318" s="188"/>
      <c r="T318" s="188"/>
      <c r="U318" s="188"/>
      <c r="V318" s="188"/>
      <c r="W318" s="188"/>
      <c r="X318" s="188"/>
      <c r="Y318" s="188"/>
      <c r="Z318" s="188"/>
      <c r="AA318" s="188"/>
      <c r="AB318" s="188"/>
      <c r="AC318" s="188"/>
      <c r="AD318" s="188"/>
    </row>
    <row r="319" spans="1:30" x14ac:dyDescent="0.2">
      <c r="A319" s="106"/>
      <c r="B319" s="106"/>
      <c r="C319" s="106"/>
      <c r="D319" s="188"/>
      <c r="E319" s="188"/>
      <c r="F319" s="188"/>
      <c r="G319" s="188"/>
      <c r="H319" s="188"/>
      <c r="I319" s="188"/>
      <c r="J319" s="188"/>
      <c r="K319" s="188"/>
      <c r="L319" s="188"/>
      <c r="M319" s="188"/>
      <c r="N319" s="188"/>
      <c r="O319" s="188"/>
      <c r="P319" s="188"/>
      <c r="Q319" s="188"/>
      <c r="R319" s="188"/>
      <c r="S319" s="188"/>
      <c r="T319" s="188"/>
      <c r="U319" s="188"/>
      <c r="V319" s="188"/>
      <c r="W319" s="188"/>
      <c r="X319" s="188"/>
      <c r="Y319" s="188"/>
      <c r="Z319" s="188"/>
      <c r="AA319" s="188"/>
      <c r="AB319" s="188"/>
      <c r="AC319" s="188"/>
      <c r="AD319" s="188"/>
    </row>
    <row r="320" spans="1:30" x14ac:dyDescent="0.2">
      <c r="C320"/>
      <c r="D320" s="188"/>
      <c r="E320" s="188"/>
      <c r="F320" s="188"/>
      <c r="G320" s="188"/>
      <c r="H320" s="188"/>
      <c r="I320" s="188"/>
      <c r="J320" s="188"/>
      <c r="K320" s="188"/>
      <c r="L320" s="188"/>
      <c r="M320" s="188"/>
      <c r="N320" s="188"/>
      <c r="O320" s="188"/>
      <c r="P320" s="188"/>
      <c r="Q320" s="188"/>
      <c r="R320" s="188"/>
      <c r="S320" s="188"/>
      <c r="T320" s="188"/>
      <c r="U320" s="188"/>
      <c r="V320" s="188"/>
      <c r="W320" s="188"/>
      <c r="X320" s="188"/>
      <c r="Y320" s="188"/>
      <c r="Z320" s="188"/>
      <c r="AA320" s="188"/>
      <c r="AB320" s="188"/>
      <c r="AC320" s="188"/>
      <c r="AD320" s="188"/>
    </row>
    <row r="321" spans="1:30" x14ac:dyDescent="0.2">
      <c r="A321" s="106"/>
      <c r="B321" s="106"/>
      <c r="C321" s="106"/>
      <c r="D321" s="188"/>
      <c r="E321" s="188"/>
      <c r="F321" s="188"/>
      <c r="G321" s="188"/>
      <c r="H321" s="188"/>
      <c r="I321" s="188"/>
      <c r="J321" s="188"/>
      <c r="K321" s="188"/>
      <c r="L321" s="188"/>
      <c r="M321" s="188"/>
      <c r="N321" s="188"/>
      <c r="O321" s="188"/>
      <c r="P321" s="188"/>
      <c r="Q321" s="188"/>
      <c r="R321" s="188"/>
      <c r="S321" s="188"/>
      <c r="T321" s="188"/>
      <c r="U321" s="188"/>
      <c r="V321" s="188"/>
      <c r="W321" s="188"/>
      <c r="X321" s="188"/>
      <c r="Y321" s="188"/>
      <c r="Z321" s="188"/>
      <c r="AA321" s="188"/>
      <c r="AB321" s="188"/>
      <c r="AC321" s="188"/>
      <c r="AD321" s="188"/>
    </row>
    <row r="322" spans="1:30" x14ac:dyDescent="0.2">
      <c r="C322"/>
      <c r="D322" s="188"/>
      <c r="E322" s="188"/>
      <c r="F322" s="188"/>
      <c r="G322" s="188"/>
      <c r="H322" s="188"/>
      <c r="I322" s="188"/>
      <c r="J322" s="188"/>
      <c r="K322" s="188"/>
      <c r="L322" s="188"/>
      <c r="M322" s="188"/>
      <c r="N322" s="188"/>
      <c r="O322" s="188"/>
      <c r="P322" s="188"/>
      <c r="Q322" s="188"/>
      <c r="R322" s="188"/>
      <c r="S322" s="188"/>
      <c r="T322" s="188"/>
      <c r="U322" s="188"/>
      <c r="V322" s="188"/>
      <c r="W322" s="188"/>
      <c r="X322" s="188"/>
      <c r="Y322" s="188"/>
      <c r="Z322" s="188"/>
      <c r="AA322" s="188"/>
      <c r="AB322" s="188"/>
      <c r="AC322" s="188"/>
      <c r="AD322" s="188"/>
    </row>
    <row r="323" spans="1:30" x14ac:dyDescent="0.2">
      <c r="A323" s="106"/>
      <c r="B323" s="106"/>
      <c r="C323" s="106"/>
      <c r="D323" s="188"/>
      <c r="E323" s="188"/>
      <c r="F323" s="188"/>
      <c r="G323" s="188"/>
      <c r="H323" s="188"/>
      <c r="I323" s="188"/>
      <c r="J323" s="188"/>
      <c r="K323" s="188"/>
      <c r="L323" s="188"/>
      <c r="M323" s="188"/>
      <c r="N323" s="188"/>
      <c r="O323" s="188"/>
      <c r="P323" s="188"/>
      <c r="Q323" s="188"/>
      <c r="R323" s="188"/>
      <c r="S323" s="188"/>
      <c r="T323" s="188"/>
      <c r="U323" s="188"/>
      <c r="V323" s="188"/>
      <c r="W323" s="188"/>
      <c r="X323" s="188"/>
      <c r="Y323" s="188"/>
      <c r="Z323" s="188"/>
      <c r="AA323" s="188"/>
      <c r="AB323" s="188"/>
      <c r="AC323" s="188"/>
      <c r="AD323" s="188"/>
    </row>
    <row r="324" spans="1:30" x14ac:dyDescent="0.2">
      <c r="C324"/>
      <c r="D324" s="188"/>
      <c r="E324" s="188"/>
      <c r="F324" s="188"/>
      <c r="G324" s="188"/>
      <c r="H324" s="188"/>
      <c r="I324" s="188"/>
      <c r="J324" s="188"/>
      <c r="K324" s="188"/>
      <c r="L324" s="188"/>
      <c r="M324" s="188"/>
      <c r="N324" s="188"/>
      <c r="O324" s="188"/>
      <c r="P324" s="188"/>
      <c r="Q324" s="188"/>
      <c r="R324" s="188"/>
      <c r="S324" s="188"/>
      <c r="T324" s="188"/>
      <c r="U324" s="188"/>
      <c r="V324" s="188"/>
      <c r="W324" s="188"/>
      <c r="X324" s="188"/>
      <c r="Y324" s="188"/>
      <c r="Z324" s="188"/>
      <c r="AA324" s="188"/>
      <c r="AB324" s="188"/>
      <c r="AC324" s="188"/>
      <c r="AD324" s="188"/>
    </row>
    <row r="325" spans="1:30" x14ac:dyDescent="0.2">
      <c r="A325" s="106"/>
      <c r="B325" s="106"/>
      <c r="C325" s="106"/>
      <c r="D325" s="188"/>
      <c r="E325" s="188"/>
      <c r="F325" s="188"/>
      <c r="G325" s="188"/>
      <c r="H325" s="188"/>
      <c r="I325" s="188"/>
      <c r="J325" s="188"/>
      <c r="K325" s="188"/>
      <c r="L325" s="188"/>
      <c r="M325" s="188"/>
      <c r="N325" s="188"/>
      <c r="O325" s="188"/>
      <c r="P325" s="188"/>
      <c r="Q325" s="188"/>
      <c r="R325" s="188"/>
      <c r="S325" s="188"/>
      <c r="T325" s="188"/>
      <c r="U325" s="188"/>
      <c r="V325" s="188"/>
      <c r="W325" s="188"/>
      <c r="X325" s="188"/>
      <c r="Y325" s="188"/>
      <c r="Z325" s="188"/>
      <c r="AA325" s="188"/>
      <c r="AB325" s="188"/>
      <c r="AC325" s="188"/>
      <c r="AD325" s="188"/>
    </row>
    <row r="326" spans="1:30" x14ac:dyDescent="0.2">
      <c r="C326"/>
      <c r="D326" s="188"/>
      <c r="E326" s="188"/>
      <c r="F326" s="188"/>
      <c r="G326" s="188"/>
      <c r="H326" s="188"/>
      <c r="I326" s="188"/>
      <c r="J326" s="188"/>
      <c r="K326" s="188"/>
      <c r="L326" s="188"/>
      <c r="M326" s="188"/>
      <c r="N326" s="188"/>
      <c r="O326" s="188"/>
      <c r="P326" s="188"/>
      <c r="Q326" s="188"/>
      <c r="R326" s="188"/>
      <c r="S326" s="188"/>
      <c r="T326" s="188"/>
      <c r="U326" s="188"/>
      <c r="V326" s="188"/>
      <c r="W326" s="188"/>
      <c r="X326" s="188"/>
      <c r="Y326" s="188"/>
      <c r="Z326" s="188"/>
      <c r="AA326" s="188"/>
      <c r="AB326" s="188"/>
      <c r="AC326" s="188"/>
      <c r="AD326" s="188"/>
    </row>
    <row r="327" spans="1:30" x14ac:dyDescent="0.2">
      <c r="A327" s="106"/>
      <c r="B327" s="106"/>
      <c r="C327" s="106"/>
      <c r="D327" s="188"/>
      <c r="E327" s="188"/>
      <c r="F327" s="188"/>
      <c r="G327" s="188"/>
      <c r="H327" s="188"/>
      <c r="I327" s="188"/>
      <c r="J327" s="188"/>
      <c r="K327" s="188"/>
      <c r="L327" s="188"/>
      <c r="M327" s="188"/>
      <c r="N327" s="188"/>
      <c r="O327" s="188"/>
      <c r="P327" s="188"/>
      <c r="Q327" s="188"/>
      <c r="R327" s="188"/>
      <c r="S327" s="188"/>
      <c r="T327" s="188"/>
      <c r="U327" s="188"/>
      <c r="V327" s="188"/>
      <c r="W327" s="188"/>
      <c r="X327" s="188"/>
      <c r="Y327" s="188"/>
      <c r="Z327" s="188"/>
      <c r="AA327" s="188"/>
      <c r="AB327" s="188"/>
      <c r="AC327" s="188"/>
      <c r="AD327" s="188"/>
    </row>
    <row r="328" spans="1:30" x14ac:dyDescent="0.2">
      <c r="C328"/>
      <c r="D328" s="188"/>
      <c r="E328" s="188"/>
      <c r="F328" s="188"/>
      <c r="G328" s="188"/>
      <c r="H328" s="188"/>
      <c r="I328" s="188"/>
      <c r="J328" s="188"/>
      <c r="K328" s="188"/>
      <c r="L328" s="188"/>
      <c r="M328" s="188"/>
      <c r="N328" s="188"/>
      <c r="O328" s="188"/>
      <c r="P328" s="188"/>
      <c r="Q328" s="188"/>
      <c r="R328" s="188"/>
      <c r="S328" s="188"/>
      <c r="T328" s="188"/>
      <c r="U328" s="188"/>
      <c r="V328" s="188"/>
      <c r="W328" s="188"/>
      <c r="X328" s="188"/>
      <c r="Y328" s="188"/>
      <c r="Z328" s="188"/>
      <c r="AA328" s="188"/>
      <c r="AB328" s="188"/>
      <c r="AC328" s="188"/>
      <c r="AD328" s="188"/>
    </row>
    <row r="329" spans="1:30" x14ac:dyDescent="0.2">
      <c r="A329" s="106"/>
      <c r="B329" s="106"/>
      <c r="C329" s="106"/>
      <c r="D329" s="188"/>
      <c r="E329" s="188"/>
      <c r="F329" s="188"/>
      <c r="G329" s="188"/>
      <c r="H329" s="188"/>
      <c r="I329" s="188"/>
      <c r="J329" s="188"/>
      <c r="K329" s="188"/>
      <c r="L329" s="188"/>
      <c r="M329" s="188"/>
      <c r="N329" s="188"/>
      <c r="O329" s="188"/>
      <c r="P329" s="188"/>
      <c r="Q329" s="188"/>
      <c r="R329" s="188"/>
      <c r="S329" s="188"/>
      <c r="T329" s="188"/>
      <c r="U329" s="188"/>
      <c r="V329" s="188"/>
      <c r="W329" s="188"/>
      <c r="X329" s="188"/>
      <c r="Y329" s="188"/>
      <c r="Z329" s="188"/>
      <c r="AA329" s="188"/>
      <c r="AB329" s="188"/>
      <c r="AC329" s="188"/>
      <c r="AD329" s="188"/>
    </row>
    <row r="330" spans="1:30" x14ac:dyDescent="0.2">
      <c r="C330"/>
      <c r="D330" s="188"/>
      <c r="E330" s="188"/>
      <c r="F330" s="188"/>
      <c r="G330" s="188"/>
      <c r="H330" s="188"/>
      <c r="I330" s="188"/>
      <c r="J330" s="188"/>
      <c r="K330" s="188"/>
      <c r="L330" s="188"/>
      <c r="M330" s="188"/>
      <c r="N330" s="188"/>
      <c r="O330" s="188"/>
      <c r="P330" s="188"/>
      <c r="Q330" s="188"/>
      <c r="R330" s="188"/>
      <c r="S330" s="188"/>
      <c r="T330" s="188"/>
      <c r="U330" s="188"/>
      <c r="V330" s="188"/>
      <c r="W330" s="188"/>
      <c r="X330" s="188"/>
      <c r="Y330" s="188"/>
      <c r="Z330" s="188"/>
      <c r="AA330" s="188"/>
      <c r="AB330" s="188"/>
      <c r="AC330" s="188"/>
      <c r="AD330" s="188"/>
    </row>
    <row r="331" spans="1:30" x14ac:dyDescent="0.2">
      <c r="A331" s="106"/>
      <c r="B331" s="106"/>
      <c r="C331" s="106"/>
      <c r="D331" s="188"/>
      <c r="E331" s="188"/>
      <c r="F331" s="188"/>
      <c r="G331" s="188"/>
      <c r="H331" s="188"/>
      <c r="I331" s="188"/>
      <c r="J331" s="188"/>
      <c r="K331" s="188"/>
      <c r="L331" s="188"/>
      <c r="M331" s="188"/>
      <c r="N331" s="188"/>
      <c r="O331" s="188"/>
      <c r="P331" s="188"/>
      <c r="Q331" s="188"/>
      <c r="R331" s="188"/>
      <c r="S331" s="188"/>
      <c r="T331" s="188"/>
      <c r="U331" s="188"/>
      <c r="V331" s="188"/>
      <c r="W331" s="188"/>
      <c r="X331" s="188"/>
      <c r="Y331" s="188"/>
      <c r="Z331" s="188"/>
      <c r="AA331" s="188"/>
      <c r="AB331" s="188"/>
      <c r="AC331" s="188"/>
      <c r="AD331" s="188"/>
    </row>
    <row r="332" spans="1:30" x14ac:dyDescent="0.2">
      <c r="C332"/>
      <c r="D332" s="188"/>
      <c r="E332" s="188"/>
      <c r="F332" s="188"/>
      <c r="G332" s="188"/>
      <c r="H332" s="188"/>
      <c r="I332" s="188"/>
      <c r="J332" s="188"/>
      <c r="K332" s="188"/>
      <c r="L332" s="188"/>
      <c r="M332" s="188"/>
      <c r="N332" s="188"/>
      <c r="O332" s="188"/>
      <c r="P332" s="188"/>
      <c r="Q332" s="188"/>
      <c r="R332" s="188"/>
      <c r="S332" s="188"/>
      <c r="T332" s="188"/>
      <c r="U332" s="188"/>
      <c r="V332" s="188"/>
      <c r="W332" s="188"/>
      <c r="X332" s="188"/>
      <c r="Y332" s="188"/>
      <c r="Z332" s="188"/>
      <c r="AA332" s="188"/>
      <c r="AB332" s="188"/>
      <c r="AC332" s="188"/>
      <c r="AD332" s="188"/>
    </row>
    <row r="333" spans="1:30" x14ac:dyDescent="0.2">
      <c r="A333" s="106"/>
      <c r="B333" s="106"/>
      <c r="C333" s="106"/>
      <c r="D333" s="188"/>
      <c r="E333" s="188"/>
      <c r="F333" s="188"/>
      <c r="G333" s="188"/>
      <c r="H333" s="188"/>
      <c r="I333" s="188"/>
      <c r="J333" s="188"/>
      <c r="K333" s="188"/>
      <c r="L333" s="188"/>
      <c r="M333" s="188"/>
      <c r="N333" s="188"/>
      <c r="O333" s="188"/>
      <c r="P333" s="188"/>
      <c r="Q333" s="188"/>
      <c r="R333" s="188"/>
      <c r="S333" s="188"/>
      <c r="T333" s="188"/>
      <c r="U333" s="188"/>
      <c r="V333" s="188"/>
      <c r="W333" s="188"/>
      <c r="X333" s="188"/>
      <c r="Y333" s="188"/>
      <c r="Z333" s="188"/>
      <c r="AA333" s="188"/>
      <c r="AB333" s="188"/>
      <c r="AC333" s="188"/>
      <c r="AD333" s="188"/>
    </row>
    <row r="334" spans="1:30" x14ac:dyDescent="0.2">
      <c r="C334"/>
      <c r="D334" s="188"/>
      <c r="E334" s="188"/>
      <c r="F334" s="188"/>
      <c r="G334" s="188"/>
      <c r="H334" s="188"/>
      <c r="I334" s="188"/>
      <c r="J334" s="188"/>
      <c r="K334" s="188"/>
      <c r="L334" s="188"/>
      <c r="M334" s="188"/>
      <c r="N334" s="188"/>
      <c r="O334" s="188"/>
      <c r="P334" s="188"/>
      <c r="Q334" s="188"/>
      <c r="R334" s="188"/>
      <c r="S334" s="188"/>
      <c r="T334" s="188"/>
      <c r="U334" s="188"/>
      <c r="V334" s="188"/>
      <c r="W334" s="188"/>
      <c r="X334" s="188"/>
      <c r="Y334" s="188"/>
      <c r="Z334" s="188"/>
      <c r="AA334" s="188"/>
      <c r="AB334" s="188"/>
      <c r="AC334" s="188"/>
      <c r="AD334" s="188"/>
    </row>
    <row r="335" spans="1:30" x14ac:dyDescent="0.2">
      <c r="A335" s="106"/>
      <c r="B335" s="106"/>
      <c r="C335" s="106"/>
      <c r="D335" s="188"/>
      <c r="E335" s="188"/>
      <c r="F335" s="188"/>
      <c r="G335" s="188"/>
      <c r="H335" s="188"/>
      <c r="I335" s="188"/>
      <c r="J335" s="188"/>
      <c r="K335" s="188"/>
      <c r="L335" s="188"/>
      <c r="M335" s="188"/>
      <c r="N335" s="188"/>
      <c r="O335" s="188"/>
      <c r="P335" s="188"/>
      <c r="Q335" s="188"/>
      <c r="R335" s="188"/>
      <c r="S335" s="188"/>
      <c r="T335" s="188"/>
      <c r="U335" s="188"/>
      <c r="V335" s="188"/>
      <c r="W335" s="188"/>
      <c r="X335" s="188"/>
      <c r="Y335" s="188"/>
      <c r="Z335" s="188"/>
      <c r="AA335" s="188"/>
      <c r="AB335" s="188"/>
      <c r="AC335" s="188"/>
      <c r="AD335" s="188"/>
    </row>
    <row r="336" spans="1:30" x14ac:dyDescent="0.2">
      <c r="C336"/>
      <c r="D336" s="188"/>
      <c r="E336" s="188"/>
      <c r="F336" s="188"/>
      <c r="G336" s="188"/>
      <c r="H336" s="188"/>
      <c r="I336" s="188"/>
      <c r="J336" s="188"/>
      <c r="K336" s="188"/>
      <c r="L336" s="188"/>
      <c r="M336" s="188"/>
      <c r="N336" s="188"/>
      <c r="O336" s="188"/>
      <c r="P336" s="188"/>
      <c r="Q336" s="188"/>
      <c r="R336" s="188"/>
      <c r="S336" s="188"/>
      <c r="T336" s="188"/>
      <c r="U336" s="188"/>
      <c r="V336" s="188"/>
      <c r="W336" s="188"/>
      <c r="X336" s="188"/>
      <c r="Y336" s="188"/>
      <c r="Z336" s="188"/>
      <c r="AA336" s="188"/>
      <c r="AB336" s="188"/>
      <c r="AC336" s="188"/>
      <c r="AD336" s="188"/>
    </row>
    <row r="337" spans="1:30" x14ac:dyDescent="0.2">
      <c r="A337" s="106"/>
      <c r="B337" s="106"/>
      <c r="C337" s="106"/>
      <c r="D337" s="188"/>
      <c r="E337" s="188"/>
      <c r="F337" s="188"/>
      <c r="G337" s="188"/>
      <c r="H337" s="188"/>
      <c r="I337" s="188"/>
      <c r="J337" s="188"/>
      <c r="K337" s="188"/>
      <c r="L337" s="188"/>
      <c r="M337" s="188"/>
      <c r="N337" s="188"/>
      <c r="O337" s="188"/>
      <c r="P337" s="188"/>
      <c r="Q337" s="188"/>
      <c r="R337" s="188"/>
      <c r="S337" s="188"/>
      <c r="T337" s="188"/>
      <c r="U337" s="188"/>
      <c r="V337" s="188"/>
      <c r="W337" s="188"/>
      <c r="X337" s="188"/>
      <c r="Y337" s="188"/>
      <c r="Z337" s="188"/>
      <c r="AA337" s="188"/>
      <c r="AB337" s="188"/>
      <c r="AC337" s="188"/>
      <c r="AD337" s="188"/>
    </row>
    <row r="338" spans="1:30" x14ac:dyDescent="0.2">
      <c r="C338"/>
      <c r="D338" s="188"/>
      <c r="E338" s="188"/>
      <c r="F338" s="188"/>
      <c r="G338" s="188"/>
      <c r="H338" s="188"/>
      <c r="I338" s="188"/>
      <c r="J338" s="188"/>
      <c r="K338" s="188"/>
      <c r="L338" s="188"/>
      <c r="M338" s="188"/>
      <c r="N338" s="188"/>
      <c r="O338" s="188"/>
      <c r="P338" s="188"/>
      <c r="Q338" s="188"/>
      <c r="R338" s="188"/>
      <c r="S338" s="188"/>
      <c r="T338" s="188"/>
      <c r="U338" s="188"/>
      <c r="V338" s="188"/>
      <c r="W338" s="188"/>
      <c r="X338" s="188"/>
      <c r="Y338" s="188"/>
      <c r="Z338" s="188"/>
      <c r="AA338" s="188"/>
      <c r="AB338" s="188"/>
      <c r="AC338" s="188"/>
      <c r="AD338" s="188"/>
    </row>
    <row r="339" spans="1:30" x14ac:dyDescent="0.2">
      <c r="A339" s="106"/>
      <c r="B339" s="106"/>
      <c r="C339" s="106"/>
      <c r="D339" s="188"/>
      <c r="E339" s="188"/>
      <c r="F339" s="188"/>
      <c r="G339" s="188"/>
      <c r="H339" s="188"/>
      <c r="I339" s="188"/>
      <c r="J339" s="188"/>
      <c r="K339" s="188"/>
      <c r="L339" s="188"/>
      <c r="M339" s="188"/>
      <c r="N339" s="188"/>
      <c r="O339" s="188"/>
      <c r="P339" s="188"/>
      <c r="Q339" s="188"/>
      <c r="R339" s="188"/>
      <c r="S339" s="188"/>
      <c r="T339" s="188"/>
      <c r="U339" s="188"/>
      <c r="V339" s="188"/>
      <c r="W339" s="188"/>
      <c r="X339" s="188"/>
      <c r="Y339" s="188"/>
      <c r="Z339" s="188"/>
      <c r="AA339" s="188"/>
      <c r="AB339" s="188"/>
      <c r="AC339" s="188"/>
      <c r="AD339" s="188"/>
    </row>
    <row r="340" spans="1:30" x14ac:dyDescent="0.2">
      <c r="C340"/>
      <c r="D340" s="188"/>
      <c r="E340" s="188"/>
      <c r="F340" s="188"/>
      <c r="G340" s="188"/>
      <c r="H340" s="188"/>
      <c r="I340" s="188"/>
      <c r="J340" s="188"/>
      <c r="K340" s="188"/>
      <c r="L340" s="188"/>
      <c r="M340" s="188"/>
      <c r="N340" s="188"/>
      <c r="O340" s="188"/>
      <c r="P340" s="188"/>
      <c r="Q340" s="188"/>
      <c r="R340" s="188"/>
      <c r="S340" s="188"/>
      <c r="T340" s="188"/>
      <c r="U340" s="188"/>
      <c r="V340" s="188"/>
      <c r="W340" s="188"/>
      <c r="X340" s="188"/>
      <c r="Y340" s="188"/>
      <c r="Z340" s="188"/>
      <c r="AA340" s="188"/>
      <c r="AB340" s="188"/>
      <c r="AC340" s="188"/>
      <c r="AD340" s="188"/>
    </row>
    <row r="341" spans="1:30" x14ac:dyDescent="0.2">
      <c r="A341" s="106"/>
      <c r="B341" s="106"/>
      <c r="C341" s="106"/>
      <c r="D341" s="188"/>
      <c r="E341" s="188"/>
      <c r="F341" s="188"/>
      <c r="G341" s="188"/>
      <c r="H341" s="188"/>
      <c r="I341" s="188"/>
      <c r="J341" s="188"/>
      <c r="K341" s="188"/>
      <c r="L341" s="188"/>
      <c r="M341" s="188"/>
      <c r="N341" s="188"/>
      <c r="O341" s="188"/>
      <c r="P341" s="188"/>
      <c r="Q341" s="188"/>
      <c r="R341" s="188"/>
      <c r="S341" s="188"/>
      <c r="T341" s="188"/>
      <c r="U341" s="188"/>
      <c r="V341" s="188"/>
      <c r="W341" s="188"/>
      <c r="X341" s="188"/>
      <c r="Y341" s="188"/>
      <c r="Z341" s="188"/>
      <c r="AA341" s="188"/>
      <c r="AB341" s="188"/>
      <c r="AC341" s="188"/>
      <c r="AD341" s="188"/>
    </row>
    <row r="342" spans="1:30" x14ac:dyDescent="0.2">
      <c r="C342"/>
      <c r="D342" s="188"/>
      <c r="E342" s="188"/>
      <c r="F342" s="188"/>
      <c r="G342" s="188"/>
      <c r="H342" s="188"/>
      <c r="I342" s="188"/>
      <c r="J342" s="188"/>
      <c r="K342" s="188"/>
      <c r="L342" s="188"/>
      <c r="M342" s="188"/>
      <c r="N342" s="188"/>
      <c r="O342" s="188"/>
      <c r="P342" s="188"/>
      <c r="Q342" s="188"/>
      <c r="R342" s="188"/>
      <c r="S342" s="188"/>
      <c r="T342" s="188"/>
      <c r="U342" s="188"/>
      <c r="V342" s="188"/>
      <c r="W342" s="188"/>
      <c r="X342" s="188"/>
      <c r="Y342" s="188"/>
      <c r="Z342" s="188"/>
      <c r="AA342" s="188"/>
      <c r="AB342" s="188"/>
      <c r="AC342" s="188"/>
      <c r="AD342" s="188"/>
    </row>
    <row r="343" spans="1:30" x14ac:dyDescent="0.2">
      <c r="A343" s="106"/>
      <c r="B343" s="106"/>
      <c r="C343" s="106"/>
      <c r="D343" s="188"/>
      <c r="E343" s="188"/>
      <c r="F343" s="188"/>
      <c r="G343" s="188"/>
      <c r="H343" s="188"/>
      <c r="I343" s="188"/>
      <c r="J343" s="188"/>
      <c r="K343" s="188"/>
      <c r="L343" s="188"/>
      <c r="M343" s="188"/>
      <c r="N343" s="188"/>
      <c r="O343" s="188"/>
      <c r="P343" s="188"/>
      <c r="Q343" s="188"/>
      <c r="R343" s="188"/>
      <c r="S343" s="188"/>
      <c r="T343" s="188"/>
      <c r="U343" s="188"/>
      <c r="V343" s="188"/>
      <c r="W343" s="188"/>
      <c r="X343" s="188"/>
      <c r="Y343" s="188"/>
      <c r="Z343" s="188"/>
      <c r="AA343" s="188"/>
      <c r="AB343" s="188"/>
      <c r="AC343" s="188"/>
      <c r="AD343" s="188"/>
    </row>
    <row r="344" spans="1:30" x14ac:dyDescent="0.2">
      <c r="C344"/>
      <c r="D344" s="188"/>
      <c r="E344" s="188"/>
      <c r="F344" s="188"/>
      <c r="G344" s="188"/>
      <c r="H344" s="188"/>
      <c r="I344" s="188"/>
      <c r="J344" s="188"/>
      <c r="K344" s="188"/>
      <c r="L344" s="188"/>
      <c r="M344" s="188"/>
      <c r="N344" s="188"/>
      <c r="O344" s="188"/>
      <c r="P344" s="188"/>
      <c r="Q344" s="188"/>
      <c r="R344" s="188"/>
      <c r="S344" s="188"/>
      <c r="T344" s="188"/>
      <c r="U344" s="188"/>
      <c r="V344" s="188"/>
      <c r="W344" s="188"/>
      <c r="X344" s="188"/>
      <c r="Y344" s="188"/>
      <c r="Z344" s="188"/>
      <c r="AA344" s="188"/>
      <c r="AB344" s="188"/>
      <c r="AC344" s="188"/>
      <c r="AD344" s="188"/>
    </row>
    <row r="345" spans="1:30" x14ac:dyDescent="0.2">
      <c r="A345" s="106"/>
      <c r="B345" s="106"/>
      <c r="C345" s="106"/>
      <c r="D345" s="188"/>
      <c r="E345" s="188"/>
      <c r="F345" s="188"/>
      <c r="G345" s="188"/>
      <c r="H345" s="188"/>
      <c r="I345" s="188"/>
      <c r="J345" s="188"/>
      <c r="K345" s="188"/>
      <c r="L345" s="188"/>
      <c r="M345" s="188"/>
      <c r="N345" s="188"/>
      <c r="O345" s="188"/>
      <c r="P345" s="188"/>
      <c r="Q345" s="188"/>
      <c r="R345" s="188"/>
      <c r="S345" s="188"/>
      <c r="T345" s="188"/>
      <c r="U345" s="188"/>
      <c r="V345" s="188"/>
      <c r="W345" s="188"/>
      <c r="X345" s="188"/>
      <c r="Y345" s="188"/>
      <c r="Z345" s="188"/>
      <c r="AA345" s="188"/>
      <c r="AB345" s="188"/>
      <c r="AC345" s="188"/>
      <c r="AD345" s="188"/>
    </row>
    <row r="346" spans="1:30" x14ac:dyDescent="0.2">
      <c r="C346"/>
      <c r="D346" s="188"/>
      <c r="E346" s="188"/>
      <c r="F346" s="188"/>
      <c r="G346" s="188"/>
      <c r="H346" s="188"/>
      <c r="I346" s="188"/>
      <c r="J346" s="188"/>
      <c r="K346" s="188"/>
      <c r="L346" s="188"/>
      <c r="M346" s="188"/>
      <c r="N346" s="188"/>
      <c r="O346" s="188"/>
      <c r="P346" s="188"/>
      <c r="Q346" s="188"/>
      <c r="R346" s="188"/>
      <c r="S346" s="188"/>
      <c r="T346" s="188"/>
      <c r="U346" s="188"/>
      <c r="V346" s="188"/>
      <c r="W346" s="188"/>
      <c r="X346" s="188"/>
      <c r="Y346" s="188"/>
      <c r="Z346" s="188"/>
      <c r="AA346" s="188"/>
      <c r="AB346" s="188"/>
      <c r="AC346" s="188"/>
      <c r="AD346" s="188"/>
    </row>
    <row r="347" spans="1:30" x14ac:dyDescent="0.2">
      <c r="A347" s="106"/>
      <c r="B347" s="106"/>
      <c r="C347" s="106"/>
      <c r="D347" s="188"/>
      <c r="E347" s="188"/>
      <c r="F347" s="188"/>
      <c r="G347" s="188"/>
      <c r="H347" s="188"/>
      <c r="I347" s="188"/>
      <c r="J347" s="188"/>
      <c r="K347" s="188"/>
      <c r="L347" s="188"/>
      <c r="M347" s="188"/>
      <c r="N347" s="188"/>
      <c r="O347" s="188"/>
      <c r="P347" s="188"/>
      <c r="Q347" s="188"/>
      <c r="R347" s="188"/>
      <c r="S347" s="188"/>
      <c r="T347" s="188"/>
      <c r="U347" s="188"/>
      <c r="V347" s="188"/>
      <c r="W347" s="188"/>
      <c r="X347" s="188"/>
      <c r="Y347" s="188"/>
      <c r="Z347" s="188"/>
      <c r="AA347" s="188"/>
      <c r="AB347" s="188"/>
      <c r="AC347" s="188"/>
      <c r="AD347" s="188"/>
    </row>
    <row r="348" spans="1:30" x14ac:dyDescent="0.2">
      <c r="C348"/>
      <c r="D348" s="188"/>
      <c r="E348" s="188"/>
      <c r="F348" s="188"/>
      <c r="G348" s="188"/>
      <c r="H348" s="188"/>
      <c r="I348" s="188"/>
      <c r="J348" s="188"/>
      <c r="K348" s="188"/>
      <c r="L348" s="188"/>
      <c r="M348" s="188"/>
      <c r="N348" s="188"/>
      <c r="O348" s="188"/>
      <c r="P348" s="188"/>
      <c r="Q348" s="188"/>
      <c r="R348" s="188"/>
      <c r="S348" s="188"/>
      <c r="T348" s="188"/>
      <c r="U348" s="188"/>
      <c r="V348" s="188"/>
      <c r="W348" s="188"/>
      <c r="X348" s="188"/>
      <c r="Y348" s="188"/>
      <c r="Z348" s="188"/>
      <c r="AA348" s="188"/>
      <c r="AB348" s="188"/>
      <c r="AC348" s="188"/>
      <c r="AD348" s="188"/>
    </row>
    <row r="349" spans="1:30" x14ac:dyDescent="0.2">
      <c r="A349" s="106"/>
      <c r="B349" s="106"/>
      <c r="C349" s="106"/>
      <c r="D349" s="188"/>
      <c r="E349" s="188"/>
      <c r="F349" s="188"/>
      <c r="G349" s="188"/>
      <c r="H349" s="188"/>
      <c r="I349" s="188"/>
      <c r="J349" s="188"/>
      <c r="K349" s="188"/>
      <c r="L349" s="188"/>
      <c r="M349" s="188"/>
      <c r="N349" s="188"/>
      <c r="O349" s="188"/>
      <c r="P349" s="188"/>
      <c r="Q349" s="188"/>
      <c r="R349" s="188"/>
      <c r="S349" s="188"/>
      <c r="T349" s="188"/>
      <c r="U349" s="188"/>
      <c r="V349" s="188"/>
      <c r="W349" s="188"/>
      <c r="X349" s="188"/>
      <c r="Y349" s="188"/>
      <c r="Z349" s="188"/>
      <c r="AA349" s="188"/>
      <c r="AB349" s="188"/>
      <c r="AC349" s="188"/>
      <c r="AD349" s="188"/>
    </row>
    <row r="350" spans="1:30" x14ac:dyDescent="0.2">
      <c r="C350"/>
      <c r="D350" s="188"/>
      <c r="E350" s="188"/>
      <c r="F350" s="188"/>
      <c r="G350" s="188"/>
      <c r="H350" s="188"/>
      <c r="I350" s="188"/>
      <c r="J350" s="188"/>
      <c r="K350" s="188"/>
      <c r="L350" s="188"/>
      <c r="M350" s="188"/>
      <c r="N350" s="188"/>
      <c r="O350" s="188"/>
      <c r="P350" s="188"/>
      <c r="Q350" s="188"/>
      <c r="R350" s="188"/>
      <c r="S350" s="188"/>
      <c r="T350" s="188"/>
      <c r="U350" s="188"/>
      <c r="V350" s="188"/>
      <c r="W350" s="188"/>
      <c r="X350" s="188"/>
      <c r="Y350" s="188"/>
      <c r="Z350" s="188"/>
      <c r="AA350" s="188"/>
      <c r="AB350" s="188"/>
      <c r="AC350" s="188"/>
      <c r="AD350" s="188"/>
    </row>
    <row r="351" spans="1:30" x14ac:dyDescent="0.2">
      <c r="A351" s="106"/>
      <c r="B351" s="106"/>
      <c r="C351" s="106"/>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c r="Z351" s="106"/>
      <c r="AA351" s="106"/>
      <c r="AB351" s="106"/>
    </row>
    <row r="352" spans="1:30" x14ac:dyDescent="0.2">
      <c r="C352"/>
      <c r="D352"/>
      <c r="E352"/>
      <c r="F352"/>
      <c r="G352"/>
      <c r="H352"/>
      <c r="I352"/>
      <c r="J352"/>
      <c r="K352"/>
      <c r="L352"/>
      <c r="M352"/>
      <c r="N352"/>
      <c r="O352"/>
      <c r="P352"/>
      <c r="Q352"/>
      <c r="R352"/>
      <c r="S352"/>
      <c r="T352"/>
      <c r="U352"/>
      <c r="V352"/>
      <c r="W352"/>
      <c r="X352"/>
      <c r="Y352"/>
      <c r="Z352"/>
      <c r="AA352"/>
      <c r="AB352"/>
    </row>
    <row r="353" spans="1:28" x14ac:dyDescent="0.2">
      <c r="A353" s="106"/>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c r="AA353" s="106"/>
      <c r="AB353" s="106"/>
    </row>
    <row r="354" spans="1:28" x14ac:dyDescent="0.2">
      <c r="C354"/>
      <c r="D354"/>
      <c r="E354"/>
      <c r="F354"/>
      <c r="G354"/>
      <c r="H354"/>
      <c r="I354"/>
      <c r="J354"/>
      <c r="K354"/>
      <c r="L354"/>
      <c r="M354"/>
      <c r="N354"/>
      <c r="O354"/>
      <c r="P354"/>
      <c r="Q354"/>
      <c r="R354"/>
      <c r="S354"/>
      <c r="T354"/>
      <c r="U354"/>
      <c r="V354"/>
      <c r="W354"/>
      <c r="X354"/>
      <c r="Y354"/>
      <c r="Z354"/>
      <c r="AA354"/>
      <c r="AB354"/>
    </row>
    <row r="355" spans="1:28" x14ac:dyDescent="0.2">
      <c r="A355" s="106"/>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row>
    <row r="356" spans="1:28" x14ac:dyDescent="0.2">
      <c r="C356"/>
      <c r="D356"/>
      <c r="E356"/>
      <c r="F356"/>
      <c r="G356"/>
      <c r="H356"/>
      <c r="I356"/>
      <c r="J356"/>
      <c r="K356"/>
      <c r="L356"/>
      <c r="M356"/>
      <c r="N356"/>
      <c r="O356"/>
      <c r="P356"/>
      <c r="Q356"/>
      <c r="R356"/>
      <c r="S356"/>
      <c r="T356"/>
      <c r="U356"/>
      <c r="V356"/>
      <c r="W356"/>
      <c r="X356"/>
      <c r="Y356"/>
      <c r="Z356"/>
      <c r="AA356"/>
      <c r="AB356"/>
    </row>
    <row r="357" spans="1:28" x14ac:dyDescent="0.2">
      <c r="A357" s="106"/>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row>
    <row r="358" spans="1:28" x14ac:dyDescent="0.2">
      <c r="C358"/>
      <c r="D358"/>
      <c r="E358"/>
      <c r="F358"/>
      <c r="G358"/>
      <c r="H358"/>
      <c r="I358"/>
      <c r="J358"/>
      <c r="K358"/>
      <c r="L358"/>
      <c r="M358"/>
      <c r="N358"/>
      <c r="O358"/>
      <c r="P358"/>
      <c r="Q358"/>
      <c r="R358"/>
      <c r="S358"/>
      <c r="T358"/>
      <c r="U358"/>
      <c r="V358"/>
      <c r="W358"/>
      <c r="X358"/>
      <c r="Y358"/>
      <c r="Z358"/>
      <c r="AA358"/>
      <c r="AB358"/>
    </row>
    <row r="359" spans="1:28" x14ac:dyDescent="0.2">
      <c r="A359" s="106"/>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c r="AA359" s="106"/>
      <c r="AB359" s="106"/>
    </row>
    <row r="360" spans="1:28" x14ac:dyDescent="0.2">
      <c r="C360"/>
      <c r="D360"/>
      <c r="E360"/>
      <c r="F360"/>
      <c r="G360"/>
      <c r="H360"/>
      <c r="I360"/>
      <c r="J360"/>
      <c r="K360"/>
      <c r="L360"/>
      <c r="M360"/>
      <c r="N360"/>
      <c r="O360"/>
      <c r="P360"/>
      <c r="Q360"/>
      <c r="R360"/>
      <c r="S360"/>
      <c r="T360"/>
      <c r="U360"/>
      <c r="V360"/>
      <c r="W360"/>
      <c r="X360"/>
      <c r="Y360"/>
      <c r="Z360"/>
      <c r="AA360"/>
      <c r="AB360"/>
    </row>
    <row r="361" spans="1:28" x14ac:dyDescent="0.2">
      <c r="A361" s="106"/>
      <c r="B361" s="106"/>
      <c r="C361" s="106"/>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c r="Z361" s="106"/>
      <c r="AA361" s="106"/>
      <c r="AB361" s="106"/>
    </row>
    <row r="362" spans="1:28" x14ac:dyDescent="0.2">
      <c r="C362"/>
      <c r="D362"/>
      <c r="E362"/>
      <c r="F362"/>
      <c r="G362"/>
      <c r="H362"/>
      <c r="I362"/>
      <c r="J362"/>
      <c r="K362"/>
      <c r="L362"/>
      <c r="M362"/>
      <c r="N362"/>
      <c r="O362"/>
      <c r="P362"/>
      <c r="Q362"/>
      <c r="R362"/>
      <c r="S362"/>
      <c r="T362"/>
      <c r="U362"/>
      <c r="V362"/>
      <c r="W362"/>
      <c r="X362"/>
      <c r="Y362"/>
      <c r="Z362"/>
      <c r="AA362"/>
      <c r="AB362"/>
    </row>
    <row r="363" spans="1:28" x14ac:dyDescent="0.2">
      <c r="A363" s="106"/>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row>
    <row r="364" spans="1:28" x14ac:dyDescent="0.2">
      <c r="C364"/>
      <c r="D364"/>
      <c r="E364"/>
      <c r="F364"/>
      <c r="G364"/>
      <c r="H364"/>
      <c r="I364"/>
      <c r="J364"/>
      <c r="K364"/>
      <c r="L364"/>
      <c r="M364"/>
      <c r="N364"/>
      <c r="O364"/>
      <c r="P364"/>
      <c r="Q364"/>
      <c r="R364"/>
      <c r="S364"/>
      <c r="T364"/>
      <c r="U364"/>
      <c r="V364"/>
      <c r="W364"/>
      <c r="X364"/>
      <c r="Y364"/>
      <c r="Z364"/>
      <c r="AA364"/>
      <c r="AB364"/>
    </row>
    <row r="365" spans="1:28" x14ac:dyDescent="0.2">
      <c r="A365" s="106"/>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c r="AA365" s="106"/>
      <c r="AB365" s="106"/>
    </row>
    <row r="366" spans="1:28" x14ac:dyDescent="0.2">
      <c r="C366"/>
      <c r="D366"/>
      <c r="E366"/>
      <c r="F366"/>
      <c r="G366"/>
      <c r="H366"/>
      <c r="I366"/>
      <c r="J366"/>
      <c r="K366"/>
      <c r="L366"/>
      <c r="M366"/>
      <c r="N366"/>
      <c r="O366"/>
      <c r="P366"/>
      <c r="Q366"/>
      <c r="R366"/>
      <c r="S366"/>
      <c r="T366"/>
      <c r="U366"/>
      <c r="V366"/>
      <c r="W366"/>
      <c r="X366"/>
      <c r="Y366"/>
      <c r="Z366"/>
      <c r="AA366"/>
      <c r="AB366"/>
    </row>
    <row r="367" spans="1:28" x14ac:dyDescent="0.2">
      <c r="A367" s="106"/>
      <c r="B367" s="106"/>
      <c r="C367" s="106"/>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c r="Z367" s="106"/>
      <c r="AA367" s="106"/>
      <c r="AB367" s="106"/>
    </row>
    <row r="368" spans="1:28" x14ac:dyDescent="0.2">
      <c r="C368"/>
      <c r="D368"/>
      <c r="E368"/>
      <c r="F368"/>
      <c r="G368"/>
      <c r="H368"/>
      <c r="I368"/>
      <c r="J368"/>
      <c r="K368"/>
      <c r="L368"/>
      <c r="M368"/>
      <c r="N368"/>
      <c r="O368"/>
      <c r="P368"/>
      <c r="Q368"/>
      <c r="R368"/>
      <c r="S368"/>
      <c r="T368"/>
      <c r="U368"/>
      <c r="V368"/>
      <c r="W368"/>
      <c r="X368"/>
      <c r="Y368"/>
      <c r="Z368"/>
      <c r="AA368"/>
      <c r="AB368"/>
    </row>
    <row r="369" spans="1:28" x14ac:dyDescent="0.2">
      <c r="A369" s="106"/>
      <c r="B369" s="106"/>
      <c r="C369" s="106"/>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c r="Z369" s="106"/>
      <c r="AA369" s="106"/>
      <c r="AB369" s="106"/>
    </row>
    <row r="370" spans="1:28" x14ac:dyDescent="0.2">
      <c r="C370"/>
      <c r="D370"/>
      <c r="E370"/>
      <c r="F370"/>
      <c r="G370"/>
      <c r="H370"/>
      <c r="I370"/>
      <c r="J370"/>
      <c r="K370"/>
      <c r="L370"/>
      <c r="M370"/>
      <c r="N370"/>
      <c r="O370"/>
      <c r="P370"/>
      <c r="Q370"/>
      <c r="R370"/>
      <c r="S370"/>
      <c r="T370"/>
      <c r="U370"/>
      <c r="V370"/>
      <c r="W370"/>
      <c r="X370"/>
      <c r="Y370"/>
      <c r="Z370"/>
      <c r="AA370"/>
      <c r="AB370"/>
    </row>
    <row r="371" spans="1:28" x14ac:dyDescent="0.2">
      <c r="A371" s="106"/>
      <c r="B371" s="106"/>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row>
    <row r="372" spans="1:28" x14ac:dyDescent="0.2">
      <c r="C372"/>
      <c r="D372"/>
      <c r="E372"/>
      <c r="F372"/>
      <c r="G372"/>
      <c r="H372"/>
      <c r="I372"/>
      <c r="J372"/>
      <c r="K372"/>
      <c r="L372"/>
      <c r="M372"/>
      <c r="N372"/>
      <c r="O372"/>
      <c r="P372"/>
      <c r="Q372"/>
      <c r="R372"/>
      <c r="S372"/>
      <c r="T372"/>
      <c r="U372"/>
      <c r="V372"/>
      <c r="W372"/>
      <c r="X372"/>
      <c r="Y372"/>
      <c r="Z372"/>
      <c r="AA372"/>
      <c r="AB372"/>
    </row>
    <row r="373" spans="1:28" x14ac:dyDescent="0.2">
      <c r="A373" s="106"/>
      <c r="B373" s="106"/>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row>
    <row r="374" spans="1:28" x14ac:dyDescent="0.2">
      <c r="C374"/>
      <c r="D374"/>
      <c r="E374"/>
      <c r="F374"/>
      <c r="G374"/>
      <c r="H374"/>
      <c r="I374"/>
      <c r="J374"/>
      <c r="K374"/>
      <c r="L374"/>
      <c r="M374"/>
      <c r="N374"/>
      <c r="O374"/>
      <c r="P374"/>
      <c r="Q374"/>
      <c r="R374"/>
      <c r="S374"/>
      <c r="T374"/>
      <c r="U374"/>
      <c r="V374"/>
      <c r="W374"/>
      <c r="X374"/>
      <c r="Y374"/>
      <c r="Z374"/>
      <c r="AA374"/>
      <c r="AB374"/>
    </row>
    <row r="375" spans="1:28" x14ac:dyDescent="0.2">
      <c r="A375" s="106"/>
      <c r="B375" s="106"/>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row>
    <row r="376" spans="1:28" x14ac:dyDescent="0.2">
      <c r="C376"/>
      <c r="D376"/>
      <c r="E376"/>
      <c r="F376"/>
      <c r="G376"/>
      <c r="H376"/>
      <c r="I376"/>
      <c r="J376"/>
      <c r="K376"/>
      <c r="L376"/>
      <c r="M376"/>
      <c r="N376"/>
      <c r="O376"/>
      <c r="P376"/>
      <c r="Q376"/>
      <c r="R376"/>
      <c r="S376"/>
      <c r="T376"/>
      <c r="U376"/>
      <c r="V376"/>
      <c r="W376"/>
      <c r="X376"/>
      <c r="Y376"/>
      <c r="Z376"/>
      <c r="AA376"/>
      <c r="AB376"/>
    </row>
    <row r="377" spans="1:28" x14ac:dyDescent="0.2">
      <c r="A377" s="106"/>
      <c r="B377" s="106"/>
      <c r="C377" s="106"/>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c r="Z377" s="106"/>
      <c r="AA377" s="106"/>
      <c r="AB377" s="106"/>
    </row>
    <row r="378" spans="1:28" x14ac:dyDescent="0.2">
      <c r="C378"/>
      <c r="D378"/>
      <c r="E378"/>
      <c r="F378"/>
      <c r="G378"/>
      <c r="H378"/>
      <c r="I378"/>
      <c r="J378"/>
      <c r="K378"/>
      <c r="L378"/>
      <c r="M378"/>
      <c r="N378"/>
      <c r="O378"/>
      <c r="P378"/>
      <c r="Q378"/>
      <c r="R378"/>
      <c r="S378"/>
      <c r="T378"/>
      <c r="U378"/>
      <c r="V378"/>
      <c r="W378"/>
      <c r="X378"/>
      <c r="Y378"/>
      <c r="Z378"/>
      <c r="AA378"/>
      <c r="AB378"/>
    </row>
    <row r="379" spans="1:28" x14ac:dyDescent="0.2">
      <c r="A379" s="106"/>
      <c r="B379" s="106"/>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row>
    <row r="380" spans="1:28" x14ac:dyDescent="0.2">
      <c r="C380"/>
      <c r="D380"/>
      <c r="E380"/>
      <c r="F380"/>
      <c r="G380"/>
      <c r="H380"/>
      <c r="I380"/>
      <c r="J380"/>
      <c r="K380"/>
      <c r="L380"/>
      <c r="M380"/>
      <c r="N380"/>
      <c r="O380"/>
      <c r="P380"/>
      <c r="Q380"/>
      <c r="R380"/>
      <c r="S380"/>
      <c r="T380"/>
      <c r="U380"/>
      <c r="V380"/>
      <c r="W380"/>
      <c r="X380"/>
      <c r="Y380"/>
      <c r="Z380"/>
      <c r="AA380"/>
      <c r="AB380"/>
    </row>
    <row r="381" spans="1:28" x14ac:dyDescent="0.2">
      <c r="A381" s="106"/>
      <c r="B381" s="106"/>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row>
    <row r="382" spans="1:28" x14ac:dyDescent="0.2">
      <c r="C382"/>
      <c r="D382"/>
      <c r="E382"/>
      <c r="F382"/>
      <c r="G382"/>
      <c r="H382"/>
      <c r="I382"/>
      <c r="J382"/>
      <c r="K382"/>
      <c r="L382"/>
      <c r="M382"/>
      <c r="N382"/>
      <c r="O382"/>
      <c r="P382"/>
      <c r="Q382"/>
      <c r="R382"/>
      <c r="S382"/>
      <c r="T382"/>
      <c r="U382"/>
      <c r="V382"/>
      <c r="W382"/>
      <c r="X382"/>
      <c r="Y382"/>
      <c r="Z382"/>
      <c r="AA382"/>
      <c r="AB382"/>
    </row>
    <row r="383" spans="1:28" x14ac:dyDescent="0.2">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row>
    <row r="384" spans="1:28" x14ac:dyDescent="0.2">
      <c r="C384"/>
      <c r="D384"/>
      <c r="E384"/>
      <c r="F384"/>
      <c r="G384"/>
      <c r="H384"/>
      <c r="I384"/>
      <c r="J384"/>
      <c r="K384"/>
      <c r="L384"/>
      <c r="M384"/>
      <c r="N384"/>
      <c r="O384"/>
      <c r="P384"/>
      <c r="Q384"/>
      <c r="R384"/>
      <c r="S384"/>
      <c r="T384"/>
      <c r="U384"/>
      <c r="V384"/>
      <c r="W384"/>
      <c r="X384"/>
      <c r="Y384"/>
      <c r="Z384"/>
      <c r="AA384"/>
      <c r="AB384"/>
    </row>
    <row r="385" spans="1:28" x14ac:dyDescent="0.2">
      <c r="A385" s="106"/>
      <c r="B385" s="10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row>
    <row r="386" spans="1:28" x14ac:dyDescent="0.2">
      <c r="C386"/>
      <c r="D386"/>
      <c r="E386"/>
      <c r="F386"/>
      <c r="G386"/>
      <c r="H386"/>
      <c r="I386"/>
      <c r="J386"/>
      <c r="K386"/>
      <c r="L386"/>
      <c r="M386"/>
      <c r="N386"/>
      <c r="O386"/>
      <c r="P386"/>
      <c r="Q386"/>
      <c r="R386"/>
      <c r="S386"/>
      <c r="T386"/>
      <c r="U386"/>
      <c r="V386"/>
      <c r="W386"/>
      <c r="X386"/>
      <c r="Y386"/>
      <c r="Z386"/>
      <c r="AA386"/>
      <c r="AB386"/>
    </row>
    <row r="387" spans="1:28" x14ac:dyDescent="0.2">
      <c r="A387" s="106"/>
      <c r="B387" s="10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c r="AA387" s="106"/>
      <c r="AB387" s="106"/>
    </row>
    <row r="388" spans="1:28" x14ac:dyDescent="0.2">
      <c r="C388"/>
      <c r="D388"/>
      <c r="E388"/>
      <c r="F388"/>
      <c r="G388"/>
      <c r="H388"/>
      <c r="I388"/>
      <c r="J388"/>
      <c r="K388"/>
      <c r="L388"/>
      <c r="M388"/>
      <c r="N388"/>
      <c r="O388"/>
      <c r="P388"/>
      <c r="Q388"/>
      <c r="R388"/>
      <c r="S388"/>
      <c r="T388"/>
      <c r="U388"/>
      <c r="V388"/>
      <c r="W388"/>
      <c r="X388"/>
      <c r="Y388"/>
      <c r="Z388"/>
      <c r="AA388"/>
      <c r="AB388"/>
    </row>
    <row r="389" spans="1:28" x14ac:dyDescent="0.2">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row>
    <row r="390" spans="1:28" x14ac:dyDescent="0.2">
      <c r="C390"/>
      <c r="D390"/>
      <c r="E390"/>
      <c r="F390"/>
      <c r="G390"/>
      <c r="H390"/>
      <c r="I390"/>
      <c r="J390"/>
      <c r="K390"/>
      <c r="L390"/>
      <c r="M390"/>
      <c r="N390"/>
      <c r="O390"/>
      <c r="P390"/>
      <c r="Q390"/>
      <c r="R390"/>
      <c r="S390"/>
      <c r="T390"/>
      <c r="U390"/>
      <c r="V390"/>
      <c r="W390"/>
      <c r="X390"/>
      <c r="Y390"/>
      <c r="Z390"/>
      <c r="AA390"/>
      <c r="AB390"/>
    </row>
    <row r="391" spans="1:28" x14ac:dyDescent="0.2">
      <c r="A391" s="106"/>
      <c r="B391" s="106"/>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c r="AA391" s="106"/>
      <c r="AB391" s="106"/>
    </row>
    <row r="392" spans="1:28" x14ac:dyDescent="0.2">
      <c r="C392"/>
      <c r="D392"/>
      <c r="E392"/>
      <c r="F392"/>
      <c r="G392"/>
      <c r="H392"/>
      <c r="I392"/>
      <c r="J392"/>
      <c r="K392"/>
      <c r="L392"/>
      <c r="M392"/>
      <c r="N392"/>
      <c r="O392"/>
      <c r="P392"/>
      <c r="Q392"/>
      <c r="R392"/>
      <c r="S392"/>
      <c r="T392"/>
      <c r="U392"/>
      <c r="V392"/>
      <c r="W392"/>
      <c r="X392"/>
      <c r="Y392"/>
      <c r="Z392"/>
      <c r="AA392"/>
      <c r="AB392"/>
    </row>
    <row r="393" spans="1:28" x14ac:dyDescent="0.2">
      <c r="A393" s="106"/>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c r="AA393" s="106"/>
      <c r="AB393" s="106"/>
    </row>
    <row r="394" spans="1:28" x14ac:dyDescent="0.2">
      <c r="C394"/>
      <c r="D394"/>
      <c r="E394"/>
      <c r="F394"/>
      <c r="G394"/>
      <c r="H394"/>
      <c r="I394"/>
      <c r="J394"/>
      <c r="K394"/>
      <c r="L394"/>
      <c r="M394"/>
      <c r="N394"/>
      <c r="O394"/>
      <c r="P394"/>
      <c r="Q394"/>
      <c r="R394"/>
      <c r="S394"/>
      <c r="T394"/>
      <c r="U394"/>
      <c r="V394"/>
      <c r="W394"/>
      <c r="X394"/>
      <c r="Y394"/>
      <c r="Z394"/>
      <c r="AA394"/>
      <c r="AB394"/>
    </row>
    <row r="395" spans="1:28" x14ac:dyDescent="0.2">
      <c r="A395" s="106"/>
      <c r="B395" s="106"/>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row>
    <row r="396" spans="1:28" x14ac:dyDescent="0.2">
      <c r="C396"/>
      <c r="D396"/>
      <c r="E396"/>
      <c r="F396"/>
      <c r="G396"/>
      <c r="H396"/>
      <c r="I396"/>
      <c r="J396"/>
      <c r="K396"/>
      <c r="L396"/>
      <c r="M396"/>
      <c r="N396"/>
      <c r="O396"/>
      <c r="P396"/>
      <c r="Q396"/>
      <c r="R396"/>
      <c r="S396"/>
      <c r="T396"/>
      <c r="U396"/>
      <c r="V396"/>
      <c r="W396"/>
      <c r="X396"/>
      <c r="Y396"/>
      <c r="Z396"/>
      <c r="AA396"/>
      <c r="AB396"/>
    </row>
    <row r="397" spans="1:28" x14ac:dyDescent="0.2">
      <c r="A397" s="106"/>
      <c r="B397" s="106"/>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c r="AA397" s="106"/>
      <c r="AB397" s="106"/>
    </row>
    <row r="398" spans="1:28" x14ac:dyDescent="0.2">
      <c r="C398"/>
      <c r="D398"/>
      <c r="E398"/>
      <c r="F398"/>
      <c r="G398"/>
      <c r="H398"/>
      <c r="I398"/>
      <c r="J398"/>
      <c r="K398"/>
      <c r="L398"/>
      <c r="M398"/>
      <c r="N398"/>
      <c r="O398"/>
      <c r="P398"/>
      <c r="Q398"/>
      <c r="R398"/>
      <c r="S398"/>
      <c r="T398"/>
      <c r="U398"/>
      <c r="V398"/>
      <c r="W398"/>
      <c r="X398"/>
      <c r="Y398"/>
      <c r="Z398"/>
      <c r="AA398"/>
      <c r="AB398"/>
    </row>
    <row r="399" spans="1:28" x14ac:dyDescent="0.2">
      <c r="A399" s="106"/>
      <c r="B399" s="106"/>
      <c r="C399" s="106"/>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c r="Z399" s="106"/>
      <c r="AA399" s="106"/>
      <c r="AB399" s="106"/>
    </row>
    <row r="400" spans="1:28" x14ac:dyDescent="0.2">
      <c r="C400"/>
      <c r="D400"/>
      <c r="E400"/>
      <c r="F400"/>
      <c r="G400"/>
      <c r="H400"/>
      <c r="I400"/>
      <c r="J400"/>
      <c r="K400"/>
      <c r="L400"/>
      <c r="M400"/>
      <c r="N400"/>
      <c r="O400"/>
      <c r="P400"/>
      <c r="Q400"/>
      <c r="R400"/>
      <c r="S400"/>
      <c r="T400"/>
      <c r="U400"/>
      <c r="V400"/>
      <c r="W400"/>
      <c r="X400"/>
      <c r="Y400"/>
      <c r="Z400"/>
      <c r="AA400"/>
      <c r="AB400"/>
    </row>
    <row r="401" spans="1:28" x14ac:dyDescent="0.2">
      <c r="A401" s="106"/>
      <c r="B401" s="106"/>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c r="AA401" s="106"/>
      <c r="AB401" s="106"/>
    </row>
    <row r="402" spans="1:28" x14ac:dyDescent="0.2">
      <c r="C402"/>
      <c r="D402"/>
      <c r="E402"/>
      <c r="F402"/>
      <c r="G402"/>
      <c r="H402"/>
      <c r="I402"/>
      <c r="J402"/>
      <c r="K402"/>
      <c r="L402"/>
      <c r="M402"/>
      <c r="N402"/>
      <c r="O402"/>
      <c r="P402"/>
      <c r="Q402"/>
      <c r="R402"/>
      <c r="S402"/>
      <c r="T402"/>
      <c r="U402"/>
      <c r="V402"/>
      <c r="W402"/>
      <c r="X402"/>
      <c r="Y402"/>
      <c r="Z402"/>
      <c r="AA402"/>
      <c r="AB402"/>
    </row>
    <row r="403" spans="1:28" x14ac:dyDescent="0.2">
      <c r="A403" s="106"/>
      <c r="B403" s="106"/>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row>
    <row r="404" spans="1:28" x14ac:dyDescent="0.2">
      <c r="C404"/>
      <c r="D404"/>
      <c r="E404"/>
      <c r="F404"/>
      <c r="G404"/>
      <c r="H404"/>
      <c r="I404"/>
      <c r="J404"/>
      <c r="K404"/>
      <c r="L404"/>
      <c r="M404"/>
      <c r="N404"/>
      <c r="O404"/>
      <c r="P404"/>
      <c r="Q404"/>
      <c r="R404"/>
      <c r="S404"/>
      <c r="T404"/>
      <c r="U404"/>
      <c r="V404"/>
      <c r="W404"/>
      <c r="X404"/>
      <c r="Y404"/>
      <c r="Z404"/>
      <c r="AA404"/>
      <c r="AB404"/>
    </row>
    <row r="405" spans="1:28" x14ac:dyDescent="0.2">
      <c r="A405" s="106"/>
      <c r="B405" s="10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row>
    <row r="406" spans="1:28" x14ac:dyDescent="0.2">
      <c r="C406"/>
      <c r="D406"/>
      <c r="E406"/>
      <c r="F406"/>
      <c r="G406"/>
      <c r="H406"/>
      <c r="I406"/>
      <c r="J406"/>
      <c r="K406"/>
      <c r="L406"/>
      <c r="M406"/>
      <c r="N406"/>
      <c r="O406"/>
      <c r="P406"/>
      <c r="Q406"/>
      <c r="R406"/>
      <c r="S406"/>
      <c r="T406"/>
      <c r="U406"/>
      <c r="V406"/>
      <c r="W406"/>
      <c r="X406"/>
      <c r="Y406"/>
      <c r="Z406"/>
      <c r="AA406"/>
      <c r="AB406"/>
    </row>
    <row r="407" spans="1:28" x14ac:dyDescent="0.2">
      <c r="A407" s="106"/>
      <c r="B407" s="106"/>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row>
    <row r="408" spans="1:28" x14ac:dyDescent="0.2">
      <c r="C408"/>
      <c r="D408"/>
      <c r="E408"/>
      <c r="F408"/>
      <c r="G408"/>
      <c r="H408"/>
      <c r="I408"/>
      <c r="J408"/>
      <c r="K408"/>
      <c r="L408"/>
      <c r="M408"/>
      <c r="N408"/>
      <c r="O408"/>
      <c r="P408"/>
      <c r="Q408"/>
      <c r="R408"/>
      <c r="S408"/>
      <c r="T408"/>
      <c r="U408"/>
      <c r="V408"/>
      <c r="W408"/>
      <c r="X408"/>
      <c r="Y408"/>
      <c r="Z408"/>
      <c r="AA408"/>
      <c r="AB408"/>
    </row>
    <row r="409" spans="1:28" x14ac:dyDescent="0.2">
      <c r="A409" s="106"/>
      <c r="B409" s="106"/>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row>
    <row r="410" spans="1:28" x14ac:dyDescent="0.2">
      <c r="C410"/>
      <c r="D410"/>
      <c r="E410"/>
      <c r="F410"/>
      <c r="G410"/>
      <c r="H410"/>
      <c r="I410"/>
      <c r="J410"/>
      <c r="K410"/>
      <c r="L410"/>
      <c r="M410"/>
      <c r="N410"/>
      <c r="O410"/>
      <c r="P410"/>
      <c r="Q410"/>
      <c r="R410"/>
      <c r="S410"/>
      <c r="T410"/>
      <c r="U410"/>
      <c r="V410"/>
      <c r="W410"/>
      <c r="X410"/>
      <c r="Y410"/>
      <c r="Z410"/>
      <c r="AA410"/>
      <c r="AB410"/>
    </row>
    <row r="411" spans="1:28" x14ac:dyDescent="0.2">
      <c r="A411" s="106"/>
      <c r="B411" s="106"/>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row>
    <row r="412" spans="1:28" x14ac:dyDescent="0.2">
      <c r="C412"/>
      <c r="D412"/>
      <c r="E412"/>
      <c r="F412"/>
      <c r="G412"/>
      <c r="H412"/>
      <c r="I412"/>
      <c r="J412"/>
      <c r="K412"/>
      <c r="L412"/>
      <c r="M412"/>
      <c r="N412"/>
      <c r="O412"/>
      <c r="P412"/>
      <c r="Q412"/>
      <c r="R412"/>
      <c r="S412"/>
      <c r="T412"/>
      <c r="U412"/>
      <c r="V412"/>
      <c r="W412"/>
      <c r="X412"/>
      <c r="Y412"/>
      <c r="Z412"/>
      <c r="AA412"/>
      <c r="AB412"/>
    </row>
    <row r="413" spans="1:28" x14ac:dyDescent="0.2">
      <c r="A413" s="106"/>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row>
    <row r="414" spans="1:28" x14ac:dyDescent="0.2">
      <c r="C414"/>
      <c r="D414"/>
      <c r="E414"/>
      <c r="F414"/>
      <c r="G414"/>
      <c r="H414"/>
      <c r="I414"/>
      <c r="J414"/>
      <c r="K414"/>
      <c r="L414"/>
      <c r="M414"/>
      <c r="N414"/>
      <c r="O414"/>
      <c r="P414"/>
      <c r="Q414"/>
      <c r="R414"/>
      <c r="S414"/>
      <c r="T414"/>
      <c r="U414"/>
      <c r="V414"/>
      <c r="W414"/>
      <c r="X414"/>
      <c r="Y414"/>
      <c r="Z414"/>
      <c r="AA414"/>
      <c r="AB414"/>
    </row>
    <row r="415" spans="1:28" x14ac:dyDescent="0.2">
      <c r="A415" s="106"/>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row>
    <row r="416" spans="1:28" x14ac:dyDescent="0.2">
      <c r="C416"/>
      <c r="D416"/>
      <c r="E416"/>
      <c r="F416"/>
      <c r="G416"/>
      <c r="H416"/>
      <c r="I416"/>
      <c r="J416"/>
      <c r="K416"/>
      <c r="L416"/>
      <c r="M416"/>
      <c r="N416"/>
      <c r="O416"/>
      <c r="P416"/>
      <c r="Q416"/>
      <c r="R416"/>
      <c r="S416"/>
      <c r="T416"/>
      <c r="U416"/>
      <c r="V416"/>
      <c r="W416"/>
      <c r="X416"/>
      <c r="Y416"/>
      <c r="Z416"/>
      <c r="AA416"/>
      <c r="AB416"/>
    </row>
    <row r="417" spans="1:28" x14ac:dyDescent="0.2">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row>
    <row r="418" spans="1:28" x14ac:dyDescent="0.2">
      <c r="C418"/>
      <c r="D418"/>
      <c r="E418"/>
      <c r="F418"/>
      <c r="G418"/>
      <c r="H418"/>
      <c r="I418"/>
      <c r="J418"/>
      <c r="K418"/>
      <c r="L418"/>
      <c r="M418"/>
      <c r="N418"/>
      <c r="O418"/>
      <c r="P418"/>
      <c r="Q418"/>
      <c r="R418"/>
      <c r="S418"/>
      <c r="T418"/>
      <c r="U418"/>
      <c r="V418"/>
      <c r="W418"/>
      <c r="X418"/>
      <c r="Y418"/>
      <c r="Z418"/>
      <c r="AA418"/>
      <c r="AB418"/>
    </row>
    <row r="419" spans="1:28" x14ac:dyDescent="0.2">
      <c r="A419" s="106"/>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row>
    <row r="420" spans="1:28" x14ac:dyDescent="0.2">
      <c r="C420"/>
      <c r="D420"/>
      <c r="E420"/>
      <c r="F420"/>
      <c r="G420"/>
      <c r="H420"/>
      <c r="I420"/>
      <c r="J420"/>
      <c r="K420"/>
      <c r="L420"/>
      <c r="M420"/>
      <c r="N420"/>
      <c r="O420"/>
      <c r="P420"/>
      <c r="Q420"/>
      <c r="R420"/>
      <c r="S420"/>
      <c r="T420"/>
      <c r="U420"/>
      <c r="V420"/>
      <c r="W420"/>
      <c r="X420"/>
      <c r="Y420"/>
      <c r="Z420"/>
      <c r="AA420"/>
      <c r="AB420"/>
    </row>
    <row r="421" spans="1:28" x14ac:dyDescent="0.2">
      <c r="A421" s="106"/>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row>
    <row r="422" spans="1:28" x14ac:dyDescent="0.2">
      <c r="C422"/>
      <c r="D422"/>
      <c r="E422"/>
      <c r="F422"/>
      <c r="G422"/>
      <c r="H422"/>
      <c r="I422"/>
      <c r="J422"/>
      <c r="K422"/>
      <c r="L422"/>
      <c r="M422"/>
      <c r="N422"/>
      <c r="O422"/>
      <c r="P422"/>
      <c r="Q422"/>
      <c r="R422"/>
      <c r="S422"/>
      <c r="T422"/>
      <c r="U422"/>
      <c r="V422"/>
      <c r="W422"/>
      <c r="X422"/>
      <c r="Y422"/>
      <c r="Z422"/>
      <c r="AA422"/>
      <c r="AB422"/>
    </row>
    <row r="423" spans="1:28" x14ac:dyDescent="0.2">
      <c r="A423" s="106"/>
      <c r="B423" s="106"/>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row>
    <row r="424" spans="1:28" x14ac:dyDescent="0.2">
      <c r="C424"/>
      <c r="D424"/>
      <c r="E424"/>
      <c r="F424"/>
      <c r="G424"/>
      <c r="H424"/>
      <c r="I424"/>
      <c r="J424"/>
      <c r="K424"/>
      <c r="L424"/>
      <c r="M424"/>
      <c r="N424"/>
      <c r="O424"/>
      <c r="P424"/>
      <c r="Q424"/>
      <c r="R424"/>
      <c r="S424"/>
      <c r="T424"/>
      <c r="U424"/>
      <c r="V424"/>
      <c r="W424"/>
      <c r="X424"/>
      <c r="Y424"/>
      <c r="Z424"/>
      <c r="AA424"/>
      <c r="AB424"/>
    </row>
    <row r="425" spans="1:28" x14ac:dyDescent="0.2">
      <c r="A425" s="106"/>
      <c r="B425" s="106"/>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row>
    <row r="426" spans="1:28" x14ac:dyDescent="0.2">
      <c r="C426"/>
      <c r="D426"/>
      <c r="E426"/>
      <c r="F426"/>
      <c r="G426"/>
      <c r="H426"/>
      <c r="I426"/>
      <c r="J426"/>
      <c r="K426"/>
      <c r="L426"/>
      <c r="M426"/>
      <c r="N426"/>
      <c r="O426"/>
      <c r="P426"/>
      <c r="Q426"/>
      <c r="R426"/>
      <c r="S426"/>
      <c r="T426"/>
      <c r="U426"/>
      <c r="V426"/>
      <c r="W426"/>
      <c r="X426"/>
      <c r="Y426"/>
      <c r="Z426"/>
      <c r="AA426"/>
      <c r="AB426"/>
    </row>
    <row r="427" spans="1:28" x14ac:dyDescent="0.2">
      <c r="A427" s="106"/>
      <c r="B427" s="106"/>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c r="AA427" s="106"/>
      <c r="AB427" s="106"/>
    </row>
    <row r="428" spans="1:28" x14ac:dyDescent="0.2">
      <c r="C428"/>
      <c r="D428"/>
      <c r="E428"/>
      <c r="F428"/>
      <c r="G428"/>
      <c r="H428"/>
      <c r="I428"/>
      <c r="J428"/>
      <c r="K428"/>
      <c r="L428"/>
      <c r="M428"/>
      <c r="N428"/>
      <c r="O428"/>
      <c r="P428"/>
      <c r="Q428"/>
      <c r="R428"/>
      <c r="S428"/>
      <c r="T428"/>
      <c r="U428"/>
      <c r="V428"/>
      <c r="W428"/>
      <c r="X428"/>
      <c r="Y428"/>
      <c r="Z428"/>
      <c r="AA428"/>
      <c r="AB428"/>
    </row>
    <row r="429" spans="1:28" x14ac:dyDescent="0.2">
      <c r="A429" s="106"/>
      <c r="B429" s="10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row>
    <row r="430" spans="1:28" x14ac:dyDescent="0.2">
      <c r="C430"/>
      <c r="D430"/>
      <c r="E430"/>
      <c r="F430"/>
      <c r="G430"/>
      <c r="H430"/>
      <c r="I430"/>
      <c r="J430"/>
      <c r="K430"/>
      <c r="L430"/>
      <c r="M430"/>
      <c r="N430"/>
      <c r="O430"/>
      <c r="P430"/>
      <c r="Q430"/>
      <c r="R430"/>
      <c r="S430"/>
      <c r="T430"/>
      <c r="U430"/>
      <c r="V430"/>
      <c r="W430"/>
      <c r="X430"/>
      <c r="Y430"/>
      <c r="Z430"/>
      <c r="AA430"/>
      <c r="AB430"/>
    </row>
    <row r="431" spans="1:28" x14ac:dyDescent="0.2">
      <c r="A431" s="106"/>
      <c r="B431" s="106"/>
      <c r="C431" s="106"/>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c r="Z431" s="106"/>
      <c r="AA431" s="106"/>
      <c r="AB431" s="106"/>
    </row>
    <row r="432" spans="1:28" x14ac:dyDescent="0.2">
      <c r="C432"/>
      <c r="D432"/>
      <c r="E432"/>
      <c r="F432"/>
      <c r="G432"/>
      <c r="H432"/>
      <c r="I432"/>
      <c r="J432"/>
      <c r="K432"/>
      <c r="L432"/>
      <c r="M432"/>
      <c r="N432"/>
      <c r="O432"/>
      <c r="P432"/>
      <c r="Q432"/>
      <c r="R432"/>
      <c r="S432"/>
      <c r="T432"/>
      <c r="U432"/>
      <c r="V432"/>
      <c r="W432"/>
      <c r="X432"/>
      <c r="Y432"/>
      <c r="Z432"/>
      <c r="AA432"/>
      <c r="AB432"/>
    </row>
    <row r="433" spans="1:28" x14ac:dyDescent="0.2">
      <c r="A433" s="106"/>
      <c r="B433" s="106"/>
      <c r="C433" s="106"/>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c r="AA433" s="106"/>
      <c r="AB433" s="106"/>
    </row>
    <row r="434" spans="1:28" x14ac:dyDescent="0.2">
      <c r="C434"/>
      <c r="D434"/>
      <c r="E434"/>
      <c r="F434"/>
      <c r="G434"/>
      <c r="H434"/>
      <c r="I434"/>
      <c r="J434"/>
      <c r="K434"/>
      <c r="L434"/>
      <c r="M434"/>
      <c r="N434"/>
      <c r="O434"/>
      <c r="P434"/>
      <c r="Q434"/>
      <c r="R434"/>
      <c r="S434"/>
      <c r="T434"/>
      <c r="U434"/>
      <c r="V434"/>
      <c r="W434"/>
      <c r="X434"/>
      <c r="Y434"/>
      <c r="Z434"/>
      <c r="AA434"/>
      <c r="AB434"/>
    </row>
    <row r="435" spans="1:28" x14ac:dyDescent="0.2">
      <c r="A435" s="106"/>
      <c r="B435" s="106"/>
      <c r="C435" s="106"/>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c r="AA435" s="106"/>
      <c r="AB435" s="106"/>
    </row>
    <row r="436" spans="1:28" x14ac:dyDescent="0.2">
      <c r="C436"/>
      <c r="D436"/>
      <c r="E436"/>
      <c r="F436"/>
      <c r="G436"/>
      <c r="H436"/>
      <c r="I436"/>
      <c r="J436"/>
      <c r="K436"/>
      <c r="L436"/>
      <c r="M436"/>
      <c r="N436"/>
      <c r="O436"/>
      <c r="P436"/>
      <c r="Q436"/>
      <c r="R436"/>
      <c r="S436"/>
      <c r="T436"/>
      <c r="U436"/>
      <c r="V436"/>
      <c r="W436"/>
      <c r="X436"/>
      <c r="Y436"/>
      <c r="Z436"/>
      <c r="AA436"/>
      <c r="AB436"/>
    </row>
    <row r="437" spans="1:28" x14ac:dyDescent="0.2">
      <c r="A437" s="106"/>
      <c r="B437" s="106"/>
      <c r="C437" s="106"/>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c r="AA437" s="106"/>
      <c r="AB437" s="106"/>
    </row>
    <row r="438" spans="1:28" x14ac:dyDescent="0.2">
      <c r="C438"/>
      <c r="D438"/>
      <c r="E438"/>
      <c r="F438"/>
      <c r="G438"/>
      <c r="H438"/>
      <c r="I438"/>
      <c r="J438"/>
      <c r="K438"/>
      <c r="L438"/>
      <c r="M438"/>
      <c r="N438"/>
      <c r="O438"/>
      <c r="P438"/>
      <c r="Q438"/>
      <c r="R438"/>
      <c r="S438"/>
      <c r="T438"/>
      <c r="U438"/>
      <c r="V438"/>
      <c r="W438"/>
      <c r="X438"/>
      <c r="Y438"/>
      <c r="Z438"/>
      <c r="AA438"/>
      <c r="AB438"/>
    </row>
    <row r="439" spans="1:28" x14ac:dyDescent="0.2">
      <c r="A439" s="106"/>
      <c r="B439" s="106"/>
      <c r="C439" s="106"/>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c r="AA439" s="106"/>
      <c r="AB439" s="106"/>
    </row>
    <row r="440" spans="1:28" x14ac:dyDescent="0.2">
      <c r="C440"/>
      <c r="D440"/>
      <c r="E440"/>
      <c r="F440"/>
      <c r="G440"/>
      <c r="H440"/>
      <c r="I440"/>
      <c r="J440"/>
      <c r="K440"/>
      <c r="L440"/>
      <c r="M440"/>
      <c r="N440"/>
      <c r="O440"/>
      <c r="P440"/>
      <c r="Q440"/>
      <c r="R440"/>
      <c r="S440"/>
      <c r="T440"/>
      <c r="U440"/>
      <c r="V440"/>
      <c r="W440"/>
      <c r="X440"/>
      <c r="Y440"/>
      <c r="Z440"/>
      <c r="AA440"/>
      <c r="AB440"/>
    </row>
    <row r="441" spans="1:28" x14ac:dyDescent="0.2">
      <c r="A441" s="106"/>
      <c r="B441" s="106"/>
      <c r="C441" s="106"/>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c r="AA441" s="106"/>
      <c r="AB441" s="106"/>
    </row>
    <row r="442" spans="1:28" x14ac:dyDescent="0.2">
      <c r="C442"/>
      <c r="D442"/>
      <c r="E442"/>
      <c r="F442"/>
      <c r="G442"/>
      <c r="H442"/>
      <c r="I442"/>
      <c r="J442"/>
      <c r="K442"/>
      <c r="L442"/>
      <c r="M442"/>
      <c r="N442"/>
      <c r="O442"/>
      <c r="P442"/>
      <c r="Q442"/>
      <c r="R442"/>
      <c r="S442"/>
      <c r="T442"/>
      <c r="U442"/>
      <c r="V442"/>
      <c r="W442"/>
      <c r="X442"/>
      <c r="Y442"/>
      <c r="Z442"/>
      <c r="AA442"/>
      <c r="AB442"/>
    </row>
    <row r="443" spans="1:28" x14ac:dyDescent="0.2">
      <c r="A443" s="106"/>
      <c r="B443" s="106"/>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c r="AA443" s="106"/>
      <c r="AB443" s="106"/>
    </row>
    <row r="444" spans="1:28" x14ac:dyDescent="0.2">
      <c r="C444"/>
      <c r="D444"/>
      <c r="E444"/>
      <c r="F444"/>
      <c r="G444"/>
      <c r="H444"/>
      <c r="I444"/>
      <c r="J444"/>
      <c r="K444"/>
      <c r="L444"/>
      <c r="M444"/>
      <c r="N444"/>
      <c r="O444"/>
      <c r="P444"/>
      <c r="Q444"/>
      <c r="R444"/>
      <c r="S444"/>
      <c r="T444"/>
      <c r="U444"/>
      <c r="V444"/>
      <c r="W444"/>
      <c r="X444"/>
      <c r="Y444"/>
      <c r="Z444"/>
      <c r="AA444"/>
      <c r="AB444"/>
    </row>
    <row r="445" spans="1:28" x14ac:dyDescent="0.2">
      <c r="A445" s="106"/>
      <c r="B445" s="106"/>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c r="AA445" s="106"/>
      <c r="AB445" s="106"/>
    </row>
    <row r="446" spans="1:28" x14ac:dyDescent="0.2">
      <c r="C446"/>
      <c r="D446"/>
      <c r="E446"/>
      <c r="F446"/>
      <c r="G446"/>
      <c r="H446"/>
      <c r="I446"/>
      <c r="J446"/>
      <c r="K446"/>
      <c r="L446"/>
      <c r="M446"/>
      <c r="N446"/>
      <c r="O446"/>
      <c r="P446"/>
      <c r="Q446"/>
      <c r="R446"/>
      <c r="S446"/>
      <c r="T446"/>
      <c r="U446"/>
      <c r="V446"/>
      <c r="W446"/>
      <c r="X446"/>
      <c r="Y446"/>
      <c r="Z446"/>
      <c r="AA446"/>
      <c r="AB446"/>
    </row>
    <row r="447" spans="1:28" x14ac:dyDescent="0.2">
      <c r="A447" s="106"/>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row>
    <row r="448" spans="1:28" x14ac:dyDescent="0.2">
      <c r="C448"/>
      <c r="D448"/>
      <c r="E448"/>
      <c r="F448"/>
      <c r="G448"/>
      <c r="H448"/>
      <c r="I448"/>
      <c r="J448"/>
      <c r="K448"/>
      <c r="L448"/>
      <c r="M448"/>
      <c r="N448"/>
      <c r="O448"/>
      <c r="P448"/>
      <c r="Q448"/>
      <c r="R448"/>
      <c r="S448"/>
      <c r="T448"/>
      <c r="U448"/>
      <c r="V448"/>
      <c r="W448"/>
      <c r="X448"/>
      <c r="Y448"/>
      <c r="Z448"/>
      <c r="AA448"/>
      <c r="AB448"/>
    </row>
    <row r="449" spans="1:28" x14ac:dyDescent="0.2">
      <c r="A449" s="106"/>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row>
    <row r="450" spans="1:28" x14ac:dyDescent="0.2">
      <c r="C450"/>
      <c r="D450"/>
      <c r="E450"/>
      <c r="F450"/>
      <c r="G450"/>
      <c r="H450"/>
      <c r="I450"/>
      <c r="J450"/>
      <c r="K450"/>
      <c r="L450"/>
      <c r="M450"/>
      <c r="N450"/>
      <c r="O450"/>
      <c r="P450"/>
      <c r="Q450"/>
      <c r="R450"/>
      <c r="S450"/>
      <c r="T450"/>
      <c r="U450"/>
      <c r="V450"/>
      <c r="W450"/>
      <c r="X450"/>
      <c r="Y450"/>
      <c r="Z450"/>
      <c r="AA450"/>
      <c r="AB450"/>
    </row>
    <row r="451" spans="1:28" x14ac:dyDescent="0.2">
      <c r="A451" s="106"/>
      <c r="B451" s="106"/>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row>
    <row r="452" spans="1:28" x14ac:dyDescent="0.2">
      <c r="C452"/>
      <c r="D452"/>
      <c r="E452"/>
      <c r="F452"/>
      <c r="G452"/>
      <c r="H452"/>
      <c r="I452"/>
      <c r="J452"/>
      <c r="K452"/>
      <c r="L452"/>
      <c r="M452"/>
      <c r="N452"/>
      <c r="O452"/>
      <c r="P452"/>
      <c r="Q452"/>
      <c r="R452"/>
      <c r="S452"/>
      <c r="T452"/>
      <c r="U452"/>
      <c r="V452"/>
      <c r="W452"/>
      <c r="X452"/>
      <c r="Y452"/>
      <c r="Z452"/>
      <c r="AA452"/>
      <c r="AB452"/>
    </row>
    <row r="453" spans="1:28" x14ac:dyDescent="0.2">
      <c r="A453" s="106"/>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row>
    <row r="454" spans="1:28" x14ac:dyDescent="0.2">
      <c r="C454"/>
      <c r="D454"/>
      <c r="E454"/>
      <c r="F454"/>
      <c r="G454"/>
      <c r="H454"/>
      <c r="I454"/>
      <c r="J454"/>
      <c r="K454"/>
      <c r="L454"/>
      <c r="M454"/>
      <c r="N454"/>
      <c r="O454"/>
      <c r="P454"/>
      <c r="Q454"/>
      <c r="R454"/>
      <c r="S454"/>
      <c r="T454"/>
      <c r="U454"/>
      <c r="V454"/>
      <c r="W454"/>
      <c r="X454"/>
      <c r="Y454"/>
      <c r="Z454"/>
      <c r="AA454"/>
      <c r="AB454"/>
    </row>
    <row r="455" spans="1:28" x14ac:dyDescent="0.2">
      <c r="A455" s="106"/>
      <c r="B455" s="106"/>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row>
    <row r="456" spans="1:28" x14ac:dyDescent="0.2">
      <c r="C456"/>
      <c r="D456"/>
      <c r="E456"/>
      <c r="F456"/>
      <c r="G456"/>
      <c r="H456"/>
      <c r="I456"/>
      <c r="J456"/>
      <c r="K456"/>
      <c r="L456"/>
      <c r="M456"/>
      <c r="N456"/>
      <c r="O456"/>
      <c r="P456"/>
      <c r="Q456"/>
      <c r="R456"/>
      <c r="S456"/>
      <c r="T456"/>
      <c r="U456"/>
      <c r="V456"/>
      <c r="W456"/>
      <c r="X456"/>
      <c r="Y456"/>
      <c r="Z456"/>
      <c r="AA456"/>
      <c r="AB456"/>
    </row>
    <row r="457" spans="1:28" x14ac:dyDescent="0.2">
      <c r="A457" s="106"/>
      <c r="B457" s="106"/>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c r="AA457" s="106"/>
      <c r="AB457" s="106"/>
    </row>
    <row r="458" spans="1:28" x14ac:dyDescent="0.2">
      <c r="C458"/>
      <c r="D458"/>
      <c r="E458"/>
      <c r="F458"/>
      <c r="G458"/>
      <c r="H458"/>
      <c r="I458"/>
      <c r="J458"/>
      <c r="K458"/>
      <c r="L458"/>
      <c r="M458"/>
      <c r="N458"/>
      <c r="O458"/>
      <c r="P458"/>
      <c r="Q458"/>
      <c r="R458"/>
      <c r="S458"/>
      <c r="T458"/>
      <c r="U458"/>
      <c r="V458"/>
      <c r="W458"/>
      <c r="X458"/>
      <c r="Y458"/>
      <c r="Z458"/>
      <c r="AA458"/>
      <c r="AB458"/>
    </row>
    <row r="459" spans="1:28" x14ac:dyDescent="0.2">
      <c r="A459" s="106"/>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row>
    <row r="460" spans="1:28" x14ac:dyDescent="0.2">
      <c r="C460"/>
      <c r="D460"/>
      <c r="E460"/>
      <c r="F460"/>
      <c r="G460"/>
      <c r="H460"/>
      <c r="I460"/>
      <c r="J460"/>
      <c r="K460"/>
      <c r="L460"/>
      <c r="M460"/>
      <c r="N460"/>
      <c r="O460"/>
      <c r="P460"/>
      <c r="Q460"/>
      <c r="R460"/>
      <c r="S460"/>
      <c r="T460"/>
      <c r="U460"/>
      <c r="V460"/>
      <c r="W460"/>
      <c r="X460"/>
      <c r="Y460"/>
      <c r="Z460"/>
      <c r="AA460"/>
      <c r="AB460"/>
    </row>
    <row r="461" spans="1:28" x14ac:dyDescent="0.2">
      <c r="A461" s="106"/>
      <c r="B461" s="106"/>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row>
    <row r="462" spans="1:28" x14ac:dyDescent="0.2">
      <c r="C462"/>
      <c r="D462"/>
      <c r="E462"/>
      <c r="F462"/>
      <c r="G462"/>
      <c r="H462"/>
      <c r="I462"/>
      <c r="J462"/>
      <c r="K462"/>
      <c r="L462"/>
      <c r="M462"/>
      <c r="N462"/>
      <c r="O462"/>
      <c r="P462"/>
      <c r="Q462"/>
      <c r="R462"/>
      <c r="S462"/>
      <c r="T462"/>
      <c r="U462"/>
      <c r="V462"/>
      <c r="W462"/>
      <c r="X462"/>
      <c r="Y462"/>
      <c r="Z462"/>
      <c r="AA462"/>
      <c r="AB462"/>
    </row>
    <row r="463" spans="1:28" x14ac:dyDescent="0.2">
      <c r="A463" s="106"/>
      <c r="B463" s="106"/>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row>
    <row r="464" spans="1:28" x14ac:dyDescent="0.2">
      <c r="C464"/>
      <c r="D464"/>
      <c r="E464"/>
      <c r="F464"/>
      <c r="G464"/>
      <c r="H464"/>
      <c r="I464"/>
      <c r="J464"/>
      <c r="K464"/>
      <c r="L464"/>
      <c r="M464"/>
      <c r="N464"/>
      <c r="O464"/>
      <c r="P464"/>
      <c r="Q464"/>
      <c r="R464"/>
      <c r="S464"/>
      <c r="T464"/>
      <c r="U464"/>
      <c r="V464"/>
      <c r="W464"/>
      <c r="X464"/>
      <c r="Y464"/>
      <c r="Z464"/>
      <c r="AA464"/>
      <c r="AB464"/>
    </row>
    <row r="465" spans="1:28" x14ac:dyDescent="0.2">
      <c r="A465" s="106"/>
      <c r="B465" s="106"/>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c r="AA465" s="106"/>
      <c r="AB465" s="106"/>
    </row>
    <row r="466" spans="1:28" x14ac:dyDescent="0.2">
      <c r="C466"/>
      <c r="D466"/>
      <c r="E466"/>
      <c r="F466"/>
      <c r="G466"/>
      <c r="H466"/>
      <c r="I466"/>
      <c r="J466"/>
      <c r="K466"/>
      <c r="L466"/>
      <c r="M466"/>
      <c r="N466"/>
      <c r="O466"/>
      <c r="P466"/>
      <c r="Q466"/>
      <c r="R466"/>
      <c r="S466"/>
      <c r="T466"/>
      <c r="U466"/>
      <c r="V466"/>
      <c r="W466"/>
      <c r="X466"/>
      <c r="Y466"/>
      <c r="Z466"/>
      <c r="AA466"/>
      <c r="AB466"/>
    </row>
    <row r="467" spans="1:28" x14ac:dyDescent="0.2">
      <c r="A467" s="106"/>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c r="AA467" s="106"/>
      <c r="AB467" s="106"/>
    </row>
    <row r="468" spans="1:28" x14ac:dyDescent="0.2">
      <c r="C468"/>
      <c r="D468"/>
      <c r="E468"/>
      <c r="F468"/>
      <c r="G468"/>
      <c r="H468"/>
      <c r="I468"/>
      <c r="J468"/>
      <c r="K468"/>
      <c r="L468"/>
      <c r="M468"/>
      <c r="N468"/>
      <c r="O468"/>
      <c r="P468"/>
      <c r="Q468"/>
      <c r="R468"/>
      <c r="S468"/>
      <c r="T468"/>
      <c r="U468"/>
      <c r="V468"/>
      <c r="W468"/>
      <c r="X468"/>
      <c r="Y468"/>
      <c r="Z468"/>
      <c r="AA468"/>
      <c r="AB468"/>
    </row>
    <row r="469" spans="1:28" x14ac:dyDescent="0.2">
      <c r="A469" s="106"/>
      <c r="B469" s="106"/>
      <c r="C469" s="106"/>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c r="AA469" s="106"/>
      <c r="AB469" s="106"/>
    </row>
    <row r="470" spans="1:28" x14ac:dyDescent="0.2">
      <c r="C470"/>
      <c r="D470"/>
      <c r="E470"/>
      <c r="F470"/>
      <c r="G470"/>
      <c r="H470"/>
      <c r="I470"/>
      <c r="J470"/>
      <c r="K470"/>
      <c r="L470"/>
      <c r="M470"/>
      <c r="N470"/>
      <c r="O470"/>
      <c r="P470"/>
      <c r="Q470"/>
      <c r="R470"/>
      <c r="S470"/>
      <c r="T470"/>
      <c r="U470"/>
      <c r="V470"/>
      <c r="W470"/>
      <c r="X470"/>
      <c r="Y470"/>
      <c r="Z470"/>
      <c r="AA470"/>
      <c r="AB470"/>
    </row>
    <row r="471" spans="1:28" x14ac:dyDescent="0.2">
      <c r="A471" s="106"/>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c r="AA471" s="106"/>
      <c r="AB471" s="106"/>
    </row>
    <row r="472" spans="1:28" x14ac:dyDescent="0.2">
      <c r="C472"/>
      <c r="D472"/>
      <c r="E472"/>
      <c r="F472"/>
      <c r="G472"/>
      <c r="H472"/>
      <c r="I472"/>
      <c r="J472"/>
      <c r="K472"/>
      <c r="L472"/>
      <c r="M472"/>
      <c r="N472"/>
      <c r="O472"/>
      <c r="P472"/>
      <c r="Q472"/>
      <c r="R472"/>
      <c r="S472"/>
      <c r="T472"/>
      <c r="U472"/>
      <c r="V472"/>
      <c r="W472"/>
      <c r="X472"/>
      <c r="Y472"/>
      <c r="Z472"/>
      <c r="AA472"/>
      <c r="AB472"/>
    </row>
    <row r="473" spans="1:28" x14ac:dyDescent="0.2">
      <c r="A473" s="106"/>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row>
    <row r="474" spans="1:28" x14ac:dyDescent="0.2">
      <c r="C474"/>
      <c r="D474"/>
      <c r="E474"/>
      <c r="F474"/>
      <c r="G474"/>
      <c r="H474"/>
      <c r="I474"/>
      <c r="J474"/>
      <c r="K474"/>
      <c r="L474"/>
      <c r="M474"/>
      <c r="N474"/>
      <c r="O474"/>
      <c r="P474"/>
      <c r="Q474"/>
      <c r="R474"/>
      <c r="S474"/>
      <c r="T474"/>
      <c r="U474"/>
      <c r="V474"/>
      <c r="W474"/>
      <c r="X474"/>
      <c r="Y474"/>
      <c r="Z474"/>
      <c r="AA474"/>
      <c r="AB474"/>
    </row>
    <row r="475" spans="1:28" x14ac:dyDescent="0.2">
      <c r="A475" s="106"/>
      <c r="B475" s="106"/>
      <c r="C475" s="106"/>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c r="Z475" s="106"/>
      <c r="AA475" s="106"/>
      <c r="AB475" s="106"/>
    </row>
    <row r="476" spans="1:28" x14ac:dyDescent="0.2">
      <c r="C476"/>
      <c r="D476"/>
      <c r="E476"/>
      <c r="F476"/>
      <c r="G476"/>
      <c r="H476"/>
      <c r="I476"/>
      <c r="J476"/>
      <c r="K476"/>
      <c r="L476"/>
      <c r="M476"/>
      <c r="N476"/>
      <c r="O476"/>
      <c r="P476"/>
      <c r="Q476"/>
      <c r="R476"/>
      <c r="S476"/>
      <c r="T476"/>
      <c r="U476"/>
      <c r="V476"/>
      <c r="W476"/>
      <c r="X476"/>
      <c r="Y476"/>
      <c r="Z476"/>
      <c r="AA476"/>
      <c r="AB476"/>
    </row>
    <row r="477" spans="1:28" x14ac:dyDescent="0.2">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c r="AA477" s="106"/>
      <c r="AB477" s="106"/>
    </row>
    <row r="478" spans="1:28" x14ac:dyDescent="0.2">
      <c r="C478"/>
      <c r="D478"/>
      <c r="E478"/>
      <c r="F478"/>
      <c r="G478"/>
      <c r="H478"/>
      <c r="I478"/>
      <c r="J478"/>
      <c r="K478"/>
      <c r="L478"/>
      <c r="M478"/>
      <c r="N478"/>
      <c r="O478"/>
      <c r="P478"/>
      <c r="Q478"/>
      <c r="R478"/>
      <c r="S478"/>
      <c r="T478"/>
      <c r="U478"/>
      <c r="V478"/>
      <c r="W478"/>
      <c r="X478"/>
      <c r="Y478"/>
      <c r="Z478"/>
      <c r="AA478"/>
      <c r="AB478"/>
    </row>
    <row r="479" spans="1:28" x14ac:dyDescent="0.2">
      <c r="A479" s="106"/>
      <c r="B479" s="106"/>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c r="AA479" s="106"/>
      <c r="AB479" s="106"/>
    </row>
    <row r="480" spans="1:28" x14ac:dyDescent="0.2">
      <c r="C480"/>
      <c r="D480"/>
      <c r="E480"/>
      <c r="F480"/>
      <c r="G480"/>
      <c r="H480"/>
      <c r="I480"/>
      <c r="J480"/>
      <c r="K480"/>
      <c r="L480"/>
      <c r="M480"/>
      <c r="N480"/>
      <c r="O480"/>
      <c r="P480"/>
      <c r="Q480"/>
      <c r="R480"/>
      <c r="S480"/>
      <c r="T480"/>
      <c r="U480"/>
      <c r="V480"/>
      <c r="W480"/>
      <c r="X480"/>
      <c r="Y480"/>
      <c r="Z480"/>
      <c r="AA480"/>
      <c r="AB480"/>
    </row>
    <row r="481" spans="1:28" x14ac:dyDescent="0.2">
      <c r="A481" s="106"/>
      <c r="B481" s="106"/>
      <c r="C481" s="106"/>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c r="Z481" s="106"/>
      <c r="AA481" s="106"/>
      <c r="AB481" s="106"/>
    </row>
    <row r="482" spans="1:28" x14ac:dyDescent="0.2">
      <c r="C482"/>
      <c r="D482"/>
      <c r="E482"/>
      <c r="F482"/>
      <c r="G482"/>
      <c r="H482"/>
      <c r="I482"/>
      <c r="J482"/>
      <c r="K482"/>
      <c r="L482"/>
      <c r="M482"/>
      <c r="N482"/>
      <c r="O482"/>
      <c r="P482"/>
      <c r="Q482"/>
      <c r="R482"/>
      <c r="S482"/>
      <c r="T482"/>
      <c r="U482"/>
      <c r="V482"/>
      <c r="W482"/>
      <c r="X482"/>
      <c r="Y482"/>
      <c r="Z482"/>
      <c r="AA482"/>
      <c r="AB482"/>
    </row>
    <row r="483" spans="1:28" x14ac:dyDescent="0.2">
      <c r="A483" s="106"/>
      <c r="B483" s="106"/>
      <c r="C483" s="106"/>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c r="Z483" s="106"/>
      <c r="AA483" s="106"/>
      <c r="AB483" s="106"/>
    </row>
    <row r="484" spans="1:28" x14ac:dyDescent="0.2">
      <c r="C484"/>
      <c r="D484"/>
      <c r="E484"/>
      <c r="F484"/>
      <c r="G484"/>
      <c r="H484"/>
      <c r="I484"/>
      <c r="J484"/>
      <c r="K484"/>
      <c r="L484"/>
      <c r="M484"/>
      <c r="N484"/>
      <c r="O484"/>
      <c r="P484"/>
      <c r="Q484"/>
      <c r="R484"/>
      <c r="S484"/>
      <c r="T484"/>
      <c r="U484"/>
      <c r="V484"/>
      <c r="W484"/>
      <c r="X484"/>
      <c r="Y484"/>
      <c r="Z484"/>
      <c r="AA484"/>
      <c r="AB484"/>
    </row>
    <row r="485" spans="1:28" x14ac:dyDescent="0.2">
      <c r="A485" s="106"/>
      <c r="B485" s="106"/>
      <c r="C485" s="106"/>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c r="Z485" s="106"/>
      <c r="AA485" s="106"/>
      <c r="AB485" s="106"/>
    </row>
    <row r="486" spans="1:28" x14ac:dyDescent="0.2">
      <c r="C486"/>
      <c r="D486"/>
      <c r="E486"/>
      <c r="F486"/>
      <c r="G486"/>
      <c r="H486"/>
      <c r="I486"/>
      <c r="J486"/>
      <c r="K486"/>
      <c r="L486"/>
      <c r="M486"/>
      <c r="N486"/>
      <c r="O486"/>
      <c r="P486"/>
      <c r="Q486"/>
      <c r="R486"/>
      <c r="S486"/>
      <c r="T486"/>
      <c r="U486"/>
      <c r="V486"/>
      <c r="W486"/>
      <c r="X486"/>
      <c r="Y486"/>
      <c r="Z486"/>
      <c r="AA486"/>
      <c r="AB486"/>
    </row>
    <row r="487" spans="1:28" x14ac:dyDescent="0.2">
      <c r="A487" s="106"/>
      <c r="B487" s="106"/>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c r="AA487" s="106"/>
      <c r="AB487" s="106"/>
    </row>
    <row r="488" spans="1:28" x14ac:dyDescent="0.2">
      <c r="C488"/>
      <c r="D488"/>
      <c r="E488"/>
      <c r="F488"/>
      <c r="G488"/>
      <c r="H488"/>
      <c r="I488"/>
      <c r="J488"/>
      <c r="K488"/>
      <c r="L488"/>
      <c r="M488"/>
      <c r="N488"/>
      <c r="O488"/>
      <c r="P488"/>
      <c r="Q488"/>
      <c r="R488"/>
      <c r="S488"/>
      <c r="T488"/>
      <c r="U488"/>
      <c r="V488"/>
      <c r="W488"/>
      <c r="X488"/>
      <c r="Y488"/>
      <c r="Z488"/>
      <c r="AA488"/>
      <c r="AB488"/>
    </row>
    <row r="489" spans="1:28" x14ac:dyDescent="0.2">
      <c r="A489" s="106"/>
      <c r="B489" s="106"/>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c r="AA489" s="106"/>
      <c r="AB489" s="106"/>
    </row>
    <row r="490" spans="1:28" x14ac:dyDescent="0.2">
      <c r="C490"/>
      <c r="D490"/>
      <c r="E490"/>
      <c r="F490"/>
      <c r="G490"/>
      <c r="H490"/>
      <c r="I490"/>
      <c r="J490"/>
      <c r="K490"/>
      <c r="L490"/>
      <c r="M490"/>
      <c r="N490"/>
      <c r="O490"/>
      <c r="P490"/>
      <c r="Q490"/>
      <c r="R490"/>
      <c r="S490"/>
      <c r="T490"/>
      <c r="U490"/>
      <c r="V490"/>
      <c r="W490"/>
      <c r="X490"/>
      <c r="Y490"/>
      <c r="Z490"/>
      <c r="AA490"/>
      <c r="AB490"/>
    </row>
    <row r="491" spans="1:28" x14ac:dyDescent="0.2">
      <c r="A491" s="106"/>
      <c r="B491" s="106"/>
      <c r="C491" s="106"/>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c r="Z491" s="106"/>
      <c r="AA491" s="106"/>
      <c r="AB491" s="106"/>
    </row>
    <row r="492" spans="1:28" x14ac:dyDescent="0.2">
      <c r="C492"/>
      <c r="D492"/>
      <c r="E492"/>
      <c r="F492"/>
      <c r="G492"/>
      <c r="H492"/>
      <c r="I492"/>
      <c r="J492"/>
      <c r="K492"/>
      <c r="L492"/>
      <c r="M492"/>
      <c r="N492"/>
      <c r="O492"/>
      <c r="P492"/>
      <c r="Q492"/>
      <c r="R492"/>
      <c r="S492"/>
      <c r="T492"/>
      <c r="U492"/>
      <c r="V492"/>
      <c r="W492"/>
      <c r="X492"/>
      <c r="Y492"/>
      <c r="Z492"/>
      <c r="AA492"/>
      <c r="AB492"/>
    </row>
    <row r="493" spans="1:28" x14ac:dyDescent="0.2">
      <c r="A493" s="106"/>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row>
    <row r="494" spans="1:28" x14ac:dyDescent="0.2">
      <c r="C494"/>
      <c r="D494"/>
      <c r="E494"/>
      <c r="F494"/>
      <c r="G494"/>
      <c r="H494"/>
      <c r="I494"/>
      <c r="J494"/>
      <c r="K494"/>
      <c r="L494"/>
      <c r="M494"/>
      <c r="N494"/>
      <c r="O494"/>
      <c r="P494"/>
      <c r="Q494"/>
      <c r="R494"/>
      <c r="S494"/>
      <c r="T494"/>
      <c r="U494"/>
      <c r="V494"/>
      <c r="W494"/>
      <c r="X494"/>
      <c r="Y494"/>
      <c r="Z494"/>
      <c r="AA494"/>
      <c r="AB494"/>
    </row>
    <row r="495" spans="1:28" x14ac:dyDescent="0.2">
      <c r="A495" s="106"/>
      <c r="B495" s="106"/>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c r="AA495" s="106"/>
      <c r="AB495" s="106"/>
    </row>
    <row r="496" spans="1:28" x14ac:dyDescent="0.2">
      <c r="C496"/>
      <c r="D496"/>
      <c r="E496"/>
      <c r="F496"/>
      <c r="G496"/>
      <c r="H496"/>
      <c r="I496"/>
      <c r="J496"/>
      <c r="K496"/>
      <c r="L496"/>
      <c r="M496"/>
      <c r="N496"/>
      <c r="O496"/>
      <c r="P496"/>
      <c r="Q496"/>
      <c r="R496"/>
      <c r="S496"/>
      <c r="T496"/>
      <c r="U496"/>
      <c r="V496"/>
      <c r="W496"/>
      <c r="X496"/>
      <c r="Y496"/>
      <c r="Z496"/>
      <c r="AA496"/>
      <c r="AB496"/>
    </row>
    <row r="497" spans="1:28" x14ac:dyDescent="0.2">
      <c r="A497" s="106"/>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row>
    <row r="498" spans="1:28" x14ac:dyDescent="0.2">
      <c r="C498"/>
      <c r="D498"/>
      <c r="E498"/>
      <c r="F498"/>
      <c r="G498"/>
      <c r="H498"/>
      <c r="I498"/>
      <c r="J498"/>
      <c r="K498"/>
      <c r="L498"/>
      <c r="M498"/>
      <c r="N498"/>
      <c r="O498"/>
      <c r="P498"/>
      <c r="Q498"/>
      <c r="R498"/>
      <c r="S498"/>
      <c r="T498"/>
      <c r="U498"/>
      <c r="V498"/>
      <c r="W498"/>
      <c r="X498"/>
      <c r="Y498"/>
      <c r="Z498"/>
      <c r="AA498"/>
      <c r="AB498"/>
    </row>
    <row r="499" spans="1:28" x14ac:dyDescent="0.2">
      <c r="A499" s="106"/>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c r="AA499" s="106"/>
      <c r="AB499" s="106"/>
    </row>
    <row r="500" spans="1:28" x14ac:dyDescent="0.2">
      <c r="C500"/>
      <c r="D500"/>
      <c r="E500"/>
      <c r="F500"/>
      <c r="G500"/>
      <c r="H500"/>
      <c r="I500"/>
      <c r="J500"/>
      <c r="K500"/>
      <c r="L500"/>
      <c r="M500"/>
      <c r="N500"/>
      <c r="O500"/>
      <c r="P500"/>
      <c r="Q500"/>
      <c r="R500"/>
      <c r="S500"/>
      <c r="T500"/>
      <c r="U500"/>
      <c r="V500"/>
      <c r="W500"/>
      <c r="X500"/>
      <c r="Y500"/>
      <c r="Z500"/>
      <c r="AA500"/>
      <c r="AB500"/>
    </row>
    <row r="501" spans="1:28" x14ac:dyDescent="0.2">
      <c r="A501" s="106"/>
      <c r="B501" s="106"/>
      <c r="C501" s="106"/>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c r="Z501" s="106"/>
      <c r="AA501" s="106"/>
      <c r="AB501" s="106"/>
    </row>
    <row r="502" spans="1:28" x14ac:dyDescent="0.2">
      <c r="C502"/>
      <c r="D502"/>
      <c r="E502"/>
      <c r="F502"/>
      <c r="G502"/>
      <c r="H502"/>
      <c r="I502"/>
      <c r="J502"/>
      <c r="K502"/>
      <c r="L502"/>
      <c r="M502"/>
      <c r="N502"/>
      <c r="O502"/>
      <c r="P502"/>
      <c r="Q502"/>
      <c r="R502"/>
      <c r="S502"/>
      <c r="T502"/>
      <c r="U502"/>
      <c r="V502"/>
      <c r="W502"/>
      <c r="X502"/>
      <c r="Y502"/>
      <c r="Z502"/>
      <c r="AA502"/>
      <c r="AB502"/>
    </row>
    <row r="503" spans="1:28" x14ac:dyDescent="0.2">
      <c r="A503" s="106"/>
      <c r="B503" s="106"/>
      <c r="C503" s="106"/>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c r="Z503" s="106"/>
      <c r="AA503" s="106"/>
      <c r="AB503" s="106"/>
    </row>
    <row r="504" spans="1:28" x14ac:dyDescent="0.2">
      <c r="C504"/>
      <c r="D504"/>
      <c r="E504"/>
      <c r="F504"/>
      <c r="G504"/>
      <c r="H504"/>
      <c r="I504"/>
      <c r="J504"/>
      <c r="K504"/>
      <c r="L504"/>
      <c r="M504"/>
      <c r="N504"/>
      <c r="O504"/>
      <c r="P504"/>
      <c r="Q504"/>
      <c r="R504"/>
      <c r="S504"/>
      <c r="T504"/>
      <c r="U504"/>
      <c r="V504"/>
      <c r="W504"/>
      <c r="X504"/>
      <c r="Y504"/>
      <c r="Z504"/>
      <c r="AA504"/>
      <c r="AB504"/>
    </row>
    <row r="505" spans="1:28" x14ac:dyDescent="0.2">
      <c r="A505" s="106"/>
      <c r="B505" s="106"/>
      <c r="C505" s="106"/>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c r="Z505" s="106"/>
      <c r="AA505" s="106"/>
      <c r="AB505" s="106"/>
    </row>
    <row r="506" spans="1:28" x14ac:dyDescent="0.2">
      <c r="C506"/>
      <c r="D506"/>
      <c r="E506"/>
      <c r="F506"/>
      <c r="G506"/>
      <c r="H506"/>
      <c r="I506"/>
      <c r="J506"/>
      <c r="K506"/>
      <c r="L506"/>
      <c r="M506"/>
      <c r="N506"/>
      <c r="O506"/>
      <c r="P506"/>
      <c r="Q506"/>
      <c r="R506"/>
      <c r="S506"/>
      <c r="T506"/>
      <c r="U506"/>
      <c r="V506"/>
      <c r="W506"/>
      <c r="X506"/>
      <c r="Y506"/>
      <c r="Z506"/>
      <c r="AA506"/>
      <c r="AB506"/>
    </row>
    <row r="507" spans="1:28" x14ac:dyDescent="0.2">
      <c r="A507" s="106"/>
      <c r="B507" s="106"/>
      <c r="C507" s="106"/>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c r="Z507" s="106"/>
      <c r="AA507" s="106"/>
      <c r="AB507" s="106"/>
    </row>
    <row r="508" spans="1:28" x14ac:dyDescent="0.2">
      <c r="C508"/>
      <c r="D508"/>
      <c r="E508"/>
      <c r="F508"/>
      <c r="G508"/>
      <c r="H508"/>
      <c r="I508"/>
      <c r="J508"/>
      <c r="K508"/>
      <c r="L508"/>
      <c r="M508"/>
      <c r="N508"/>
      <c r="O508"/>
      <c r="P508"/>
      <c r="Q508"/>
      <c r="R508"/>
      <c r="S508"/>
      <c r="T508"/>
      <c r="U508"/>
      <c r="V508"/>
      <c r="W508"/>
      <c r="X508"/>
      <c r="Y508"/>
      <c r="Z508"/>
      <c r="AA508"/>
      <c r="AB508"/>
    </row>
    <row r="509" spans="1:28" x14ac:dyDescent="0.2">
      <c r="A509" s="106"/>
      <c r="B509" s="106"/>
      <c r="C509" s="106"/>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c r="Z509" s="106"/>
      <c r="AA509" s="106"/>
      <c r="AB509" s="106"/>
    </row>
    <row r="510" spans="1:28" x14ac:dyDescent="0.2">
      <c r="C510"/>
      <c r="D510"/>
      <c r="E510"/>
      <c r="F510"/>
      <c r="G510"/>
      <c r="H510"/>
      <c r="I510"/>
      <c r="J510"/>
      <c r="K510"/>
      <c r="L510"/>
      <c r="M510"/>
      <c r="N510"/>
      <c r="O510"/>
      <c r="P510"/>
      <c r="Q510"/>
      <c r="R510"/>
      <c r="S510"/>
      <c r="T510"/>
      <c r="U510"/>
      <c r="V510"/>
      <c r="W510"/>
      <c r="X510"/>
      <c r="Y510"/>
      <c r="Z510"/>
      <c r="AA510"/>
      <c r="AB510"/>
    </row>
    <row r="511" spans="1:28" x14ac:dyDescent="0.2">
      <c r="A511" s="106"/>
      <c r="B511" s="106"/>
      <c r="C511" s="106"/>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c r="Z511" s="106"/>
      <c r="AA511" s="106"/>
      <c r="AB511" s="106"/>
    </row>
    <row r="512" spans="1:28" x14ac:dyDescent="0.2">
      <c r="C512"/>
      <c r="D512"/>
      <c r="E512"/>
      <c r="F512"/>
      <c r="G512"/>
      <c r="H512"/>
      <c r="I512"/>
      <c r="J512"/>
      <c r="K512"/>
      <c r="L512"/>
      <c r="M512"/>
      <c r="N512"/>
      <c r="O512"/>
      <c r="P512"/>
      <c r="Q512"/>
      <c r="R512"/>
      <c r="S512"/>
      <c r="T512"/>
      <c r="U512"/>
      <c r="V512"/>
      <c r="W512"/>
      <c r="X512"/>
      <c r="Y512"/>
      <c r="Z512"/>
      <c r="AA512"/>
      <c r="AB512"/>
    </row>
    <row r="513" spans="1:28" x14ac:dyDescent="0.2">
      <c r="A513" s="106"/>
      <c r="B513" s="106"/>
      <c r="C513" s="106"/>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c r="Z513" s="106"/>
      <c r="AA513" s="106"/>
      <c r="AB513" s="106"/>
    </row>
    <row r="514" spans="1:28" x14ac:dyDescent="0.2">
      <c r="C514"/>
      <c r="D514"/>
      <c r="E514"/>
      <c r="F514"/>
      <c r="G514"/>
      <c r="H514"/>
      <c r="I514"/>
      <c r="J514"/>
      <c r="K514"/>
      <c r="L514"/>
      <c r="M514"/>
      <c r="N514"/>
      <c r="O514"/>
      <c r="P514"/>
      <c r="Q514"/>
      <c r="R514"/>
      <c r="S514"/>
      <c r="T514"/>
      <c r="U514"/>
      <c r="V514"/>
      <c r="W514"/>
      <c r="X514"/>
      <c r="Y514"/>
      <c r="Z514"/>
      <c r="AA514"/>
      <c r="AB514"/>
    </row>
    <row r="515" spans="1:28" x14ac:dyDescent="0.2">
      <c r="A515" s="106"/>
      <c r="B515" s="106"/>
      <c r="C515" s="106"/>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c r="Z515" s="106"/>
      <c r="AA515" s="106"/>
      <c r="AB515" s="106"/>
    </row>
    <row r="516" spans="1:28" x14ac:dyDescent="0.2">
      <c r="C516"/>
      <c r="D516"/>
      <c r="E516"/>
      <c r="F516"/>
      <c r="G516"/>
      <c r="H516"/>
      <c r="I516"/>
      <c r="J516"/>
      <c r="K516"/>
      <c r="L516"/>
      <c r="M516"/>
      <c r="N516"/>
      <c r="O516"/>
      <c r="P516"/>
      <c r="Q516"/>
      <c r="R516"/>
      <c r="S516"/>
      <c r="T516"/>
      <c r="U516"/>
      <c r="V516"/>
      <c r="W516"/>
      <c r="X516"/>
      <c r="Y516"/>
      <c r="Z516"/>
      <c r="AA516"/>
      <c r="AB516"/>
    </row>
    <row r="517" spans="1:28" x14ac:dyDescent="0.2">
      <c r="A517" s="106"/>
      <c r="B517" s="106"/>
      <c r="C517" s="106"/>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c r="Z517" s="106"/>
      <c r="AA517" s="106"/>
      <c r="AB517" s="106"/>
    </row>
    <row r="518" spans="1:28" x14ac:dyDescent="0.2">
      <c r="C518"/>
      <c r="D518"/>
      <c r="E518"/>
      <c r="F518"/>
      <c r="G518"/>
      <c r="H518"/>
      <c r="I518"/>
      <c r="J518"/>
      <c r="K518"/>
      <c r="L518"/>
      <c r="M518"/>
      <c r="N518"/>
      <c r="O518"/>
      <c r="P518"/>
      <c r="Q518"/>
      <c r="R518"/>
      <c r="S518"/>
      <c r="T518"/>
      <c r="U518"/>
      <c r="V518"/>
      <c r="W518"/>
      <c r="X518"/>
      <c r="Y518"/>
      <c r="Z518"/>
      <c r="AA518"/>
      <c r="AB518"/>
    </row>
    <row r="519" spans="1:28" x14ac:dyDescent="0.2">
      <c r="A519" s="106"/>
      <c r="B519" s="106"/>
      <c r="C519" s="106"/>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c r="Z519" s="106"/>
      <c r="AA519" s="106"/>
      <c r="AB519" s="106"/>
    </row>
    <row r="520" spans="1:28" x14ac:dyDescent="0.2">
      <c r="C520"/>
      <c r="D520"/>
      <c r="E520"/>
      <c r="F520"/>
      <c r="G520"/>
      <c r="H520"/>
      <c r="I520"/>
      <c r="J520"/>
      <c r="K520"/>
      <c r="L520"/>
      <c r="M520"/>
      <c r="N520"/>
      <c r="O520"/>
      <c r="P520"/>
      <c r="Q520"/>
      <c r="R520"/>
      <c r="S520"/>
      <c r="T520"/>
      <c r="U520"/>
      <c r="V520"/>
      <c r="W520"/>
      <c r="X520"/>
      <c r="Y520"/>
      <c r="Z520"/>
      <c r="AA520"/>
      <c r="AB520"/>
    </row>
    <row r="521" spans="1:28" x14ac:dyDescent="0.2">
      <c r="A521" s="106"/>
      <c r="B521" s="106"/>
      <c r="C521" s="106"/>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c r="Z521" s="106"/>
      <c r="AA521" s="106"/>
      <c r="AB521" s="106"/>
    </row>
    <row r="522" spans="1:28" x14ac:dyDescent="0.2">
      <c r="C522"/>
      <c r="D522"/>
      <c r="E522"/>
      <c r="F522"/>
      <c r="G522"/>
      <c r="H522"/>
      <c r="I522"/>
      <c r="J522"/>
      <c r="K522"/>
      <c r="L522"/>
      <c r="M522"/>
      <c r="N522"/>
      <c r="O522"/>
      <c r="P522"/>
      <c r="Q522"/>
      <c r="R522"/>
      <c r="S522"/>
      <c r="T522"/>
      <c r="U522"/>
      <c r="V522"/>
      <c r="W522"/>
      <c r="X522"/>
      <c r="Y522"/>
      <c r="Z522"/>
      <c r="AA522"/>
      <c r="AB522"/>
    </row>
    <row r="523" spans="1:28" x14ac:dyDescent="0.2">
      <c r="A523" s="106"/>
      <c r="B523" s="106"/>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Z523" s="106"/>
      <c r="AA523" s="106"/>
      <c r="AB523" s="106"/>
    </row>
    <row r="524" spans="1:28" x14ac:dyDescent="0.2">
      <c r="C524"/>
      <c r="D524"/>
      <c r="E524"/>
      <c r="F524"/>
      <c r="G524"/>
      <c r="H524"/>
      <c r="I524"/>
      <c r="J524"/>
      <c r="K524"/>
      <c r="L524"/>
      <c r="M524"/>
      <c r="N524"/>
      <c r="O524"/>
      <c r="P524"/>
      <c r="Q524"/>
      <c r="R524"/>
      <c r="S524"/>
      <c r="T524"/>
      <c r="U524"/>
      <c r="V524"/>
      <c r="W524"/>
      <c r="X524"/>
      <c r="Y524"/>
      <c r="Z524"/>
      <c r="AA524"/>
      <c r="AB524"/>
    </row>
    <row r="525" spans="1:28" x14ac:dyDescent="0.2">
      <c r="A525" s="106"/>
      <c r="B525" s="106"/>
      <c r="C525" s="106"/>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c r="Z525" s="106"/>
      <c r="AA525" s="106"/>
      <c r="AB525" s="106"/>
    </row>
    <row r="526" spans="1:28" x14ac:dyDescent="0.2">
      <c r="C526"/>
      <c r="D526"/>
      <c r="E526"/>
      <c r="F526"/>
      <c r="G526"/>
      <c r="H526"/>
      <c r="I526"/>
      <c r="J526"/>
      <c r="K526"/>
      <c r="L526"/>
      <c r="M526"/>
      <c r="N526"/>
      <c r="O526"/>
      <c r="P526"/>
      <c r="Q526"/>
      <c r="R526"/>
      <c r="S526"/>
      <c r="T526"/>
      <c r="U526"/>
      <c r="V526"/>
      <c r="W526"/>
      <c r="X526"/>
      <c r="Y526"/>
      <c r="Z526"/>
      <c r="AA526"/>
      <c r="AB526"/>
    </row>
    <row r="527" spans="1:28" x14ac:dyDescent="0.2">
      <c r="A527" s="106"/>
      <c r="B527" s="106"/>
      <c r="C527" s="106"/>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c r="Z527" s="106"/>
      <c r="AA527" s="106"/>
      <c r="AB527" s="106"/>
    </row>
    <row r="528" spans="1:28" x14ac:dyDescent="0.2">
      <c r="C528"/>
      <c r="D528"/>
      <c r="E528"/>
      <c r="F528"/>
      <c r="G528"/>
      <c r="H528"/>
      <c r="I528"/>
      <c r="J528"/>
      <c r="K528"/>
      <c r="L528"/>
      <c r="M528"/>
      <c r="N528"/>
      <c r="O528"/>
      <c r="P528"/>
      <c r="Q528"/>
      <c r="R528"/>
      <c r="S528"/>
      <c r="T528"/>
      <c r="U528"/>
      <c r="V528"/>
      <c r="W528"/>
      <c r="X528"/>
      <c r="Y528"/>
      <c r="Z528"/>
      <c r="AA528"/>
      <c r="AB528"/>
    </row>
    <row r="529" spans="1:28" x14ac:dyDescent="0.2">
      <c r="A529" s="106"/>
      <c r="B529" s="106"/>
      <c r="C529" s="106"/>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c r="Z529" s="106"/>
      <c r="AA529" s="106"/>
      <c r="AB529" s="106"/>
    </row>
    <row r="530" spans="1:28" x14ac:dyDescent="0.2">
      <c r="C530"/>
      <c r="D530"/>
      <c r="E530"/>
      <c r="F530"/>
      <c r="G530"/>
      <c r="H530"/>
      <c r="I530"/>
      <c r="J530"/>
      <c r="K530"/>
      <c r="L530"/>
      <c r="M530"/>
      <c r="N530"/>
      <c r="O530"/>
      <c r="P530"/>
      <c r="Q530"/>
      <c r="R530"/>
      <c r="S530"/>
      <c r="T530"/>
      <c r="U530"/>
      <c r="V530"/>
      <c r="W530"/>
      <c r="X530"/>
      <c r="Y530"/>
      <c r="Z530"/>
      <c r="AA530"/>
      <c r="AB530"/>
    </row>
    <row r="531" spans="1:28" x14ac:dyDescent="0.2">
      <c r="A531" s="106"/>
      <c r="B531" s="106"/>
      <c r="C531" s="106"/>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c r="Z531" s="106"/>
      <c r="AA531" s="106"/>
      <c r="AB531" s="106"/>
    </row>
    <row r="532" spans="1:28" x14ac:dyDescent="0.2">
      <c r="C532"/>
      <c r="D532"/>
      <c r="E532"/>
      <c r="F532"/>
      <c r="G532"/>
      <c r="H532"/>
      <c r="I532"/>
      <c r="J532"/>
      <c r="K532"/>
      <c r="L532"/>
      <c r="M532"/>
      <c r="N532"/>
      <c r="O532"/>
      <c r="P532"/>
      <c r="Q532"/>
      <c r="R532"/>
      <c r="S532"/>
      <c r="T532"/>
      <c r="U532"/>
      <c r="V532"/>
      <c r="W532"/>
      <c r="X532"/>
      <c r="Y532"/>
      <c r="Z532"/>
      <c r="AA532"/>
      <c r="AB532"/>
    </row>
    <row r="533" spans="1:28" x14ac:dyDescent="0.2">
      <c r="A533" s="106"/>
      <c r="B533" s="106"/>
      <c r="C533" s="106"/>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c r="Z533" s="106"/>
      <c r="AA533" s="106"/>
      <c r="AB533" s="106"/>
    </row>
    <row r="534" spans="1:28" x14ac:dyDescent="0.2">
      <c r="C534"/>
      <c r="D534"/>
      <c r="E534"/>
      <c r="F534"/>
      <c r="G534"/>
      <c r="H534"/>
      <c r="I534"/>
      <c r="J534"/>
      <c r="K534"/>
      <c r="L534"/>
      <c r="M534"/>
      <c r="N534"/>
      <c r="O534"/>
      <c r="P534"/>
      <c r="Q534"/>
      <c r="R534"/>
      <c r="S534"/>
      <c r="T534"/>
      <c r="U534"/>
      <c r="V534"/>
      <c r="W534"/>
      <c r="X534"/>
      <c r="Y534"/>
      <c r="Z534"/>
      <c r="AA534"/>
      <c r="AB534"/>
    </row>
    <row r="535" spans="1:28" x14ac:dyDescent="0.2">
      <c r="A535" s="106"/>
      <c r="B535" s="106"/>
      <c r="C535" s="106"/>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c r="Z535" s="106"/>
      <c r="AA535" s="106"/>
      <c r="AB535" s="106"/>
    </row>
    <row r="536" spans="1:28" x14ac:dyDescent="0.2">
      <c r="C536"/>
      <c r="D536"/>
      <c r="E536"/>
      <c r="F536"/>
      <c r="G536"/>
      <c r="H536"/>
      <c r="I536"/>
      <c r="J536"/>
      <c r="K536"/>
      <c r="L536"/>
      <c r="M536"/>
      <c r="N536"/>
      <c r="O536"/>
      <c r="P536"/>
      <c r="Q536"/>
      <c r="R536"/>
      <c r="S536"/>
      <c r="T536"/>
      <c r="U536"/>
      <c r="V536"/>
      <c r="W536"/>
      <c r="X536"/>
      <c r="Y536"/>
      <c r="Z536"/>
      <c r="AA536"/>
      <c r="AB536"/>
    </row>
    <row r="537" spans="1:28" x14ac:dyDescent="0.2">
      <c r="A537" s="106"/>
      <c r="B537" s="106"/>
      <c r="C537" s="106"/>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c r="Z537" s="106"/>
      <c r="AA537" s="106"/>
      <c r="AB537" s="106"/>
    </row>
    <row r="538" spans="1:28" x14ac:dyDescent="0.2">
      <c r="C538"/>
      <c r="D538"/>
      <c r="E538"/>
      <c r="F538"/>
      <c r="G538"/>
      <c r="H538"/>
      <c r="I538"/>
      <c r="J538"/>
      <c r="K538"/>
      <c r="L538"/>
      <c r="M538"/>
      <c r="N538"/>
      <c r="O538"/>
      <c r="P538"/>
      <c r="Q538"/>
      <c r="R538"/>
      <c r="S538"/>
      <c r="T538"/>
      <c r="U538"/>
      <c r="V538"/>
      <c r="W538"/>
      <c r="X538"/>
      <c r="Y538"/>
      <c r="Z538"/>
      <c r="AA538"/>
      <c r="AB538"/>
    </row>
    <row r="539" spans="1:28" x14ac:dyDescent="0.2">
      <c r="A539" s="106"/>
      <c r="B539" s="106"/>
      <c r="C539" s="106"/>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c r="AA539" s="106"/>
      <c r="AB539" s="106"/>
    </row>
    <row r="540" spans="1:28" x14ac:dyDescent="0.2">
      <c r="C540"/>
      <c r="D540"/>
      <c r="E540"/>
      <c r="F540"/>
      <c r="G540"/>
      <c r="H540"/>
      <c r="I540"/>
      <c r="J540"/>
      <c r="K540"/>
      <c r="L540"/>
      <c r="M540"/>
      <c r="N540"/>
      <c r="O540"/>
      <c r="P540"/>
      <c r="Q540"/>
      <c r="R540"/>
      <c r="S540"/>
      <c r="T540"/>
      <c r="U540"/>
      <c r="V540"/>
      <c r="W540"/>
      <c r="X540"/>
      <c r="Y540"/>
      <c r="Z540"/>
      <c r="AA540"/>
      <c r="AB540"/>
    </row>
    <row r="541" spans="1:28" x14ac:dyDescent="0.2">
      <c r="A541" s="106"/>
      <c r="B541" s="106"/>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c r="AA541" s="106"/>
      <c r="AB541" s="106"/>
    </row>
    <row r="542" spans="1:28" x14ac:dyDescent="0.2">
      <c r="C542"/>
      <c r="D542"/>
      <c r="E542"/>
      <c r="F542"/>
      <c r="G542"/>
      <c r="H542"/>
      <c r="I542"/>
      <c r="J542"/>
      <c r="K542"/>
      <c r="L542"/>
      <c r="M542"/>
      <c r="N542"/>
      <c r="O542"/>
      <c r="P542"/>
      <c r="Q542"/>
      <c r="R542"/>
      <c r="S542"/>
      <c r="T542"/>
      <c r="U542"/>
      <c r="V542"/>
      <c r="W542"/>
      <c r="X542"/>
      <c r="Y542"/>
      <c r="Z542"/>
      <c r="AA542"/>
      <c r="AB542"/>
    </row>
    <row r="543" spans="1:28" x14ac:dyDescent="0.2">
      <c r="A543" s="106"/>
      <c r="B543" s="106"/>
      <c r="C543" s="106"/>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c r="Z543" s="106"/>
      <c r="AA543" s="106"/>
      <c r="AB543" s="106"/>
    </row>
    <row r="544" spans="1:28" x14ac:dyDescent="0.2">
      <c r="C544"/>
      <c r="D544"/>
      <c r="E544"/>
      <c r="F544"/>
      <c r="G544"/>
      <c r="H544"/>
      <c r="I544"/>
      <c r="J544"/>
      <c r="K544"/>
      <c r="L544"/>
      <c r="M544"/>
      <c r="N544"/>
      <c r="O544"/>
      <c r="P544"/>
      <c r="Q544"/>
      <c r="R544"/>
      <c r="S544"/>
      <c r="T544"/>
      <c r="U544"/>
      <c r="V544"/>
      <c r="W544"/>
      <c r="X544"/>
      <c r="Y544"/>
      <c r="Z544"/>
      <c r="AA544"/>
      <c r="AB544"/>
    </row>
    <row r="545" spans="1:28" x14ac:dyDescent="0.2">
      <c r="A545" s="106"/>
      <c r="B545" s="106"/>
      <c r="C545" s="106"/>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c r="Z545" s="106"/>
      <c r="AA545" s="106"/>
      <c r="AB545" s="106"/>
    </row>
    <row r="546" spans="1:28" x14ac:dyDescent="0.2">
      <c r="C546"/>
      <c r="D546"/>
      <c r="E546"/>
      <c r="F546"/>
      <c r="G546"/>
      <c r="H546"/>
      <c r="I546"/>
      <c r="J546"/>
      <c r="K546"/>
      <c r="L546"/>
      <c r="M546"/>
      <c r="N546"/>
      <c r="O546"/>
      <c r="P546"/>
      <c r="Q546"/>
      <c r="R546"/>
      <c r="S546"/>
      <c r="T546"/>
      <c r="U546"/>
      <c r="V546"/>
      <c r="W546"/>
      <c r="X546"/>
      <c r="Y546"/>
      <c r="Z546"/>
      <c r="AA546"/>
      <c r="AB546"/>
    </row>
    <row r="547" spans="1:28" x14ac:dyDescent="0.2">
      <c r="A547" s="106"/>
      <c r="B547" s="106"/>
      <c r="C547" s="106"/>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c r="Z547" s="106"/>
      <c r="AA547" s="106"/>
      <c r="AB547" s="106"/>
    </row>
    <row r="548" spans="1:28" x14ac:dyDescent="0.2">
      <c r="C548"/>
      <c r="D548"/>
      <c r="E548"/>
      <c r="F548"/>
      <c r="G548"/>
      <c r="H548"/>
      <c r="I548"/>
      <c r="J548"/>
      <c r="K548"/>
      <c r="L548"/>
      <c r="M548"/>
      <c r="N548"/>
      <c r="O548"/>
      <c r="P548"/>
      <c r="Q548"/>
      <c r="R548"/>
      <c r="S548"/>
      <c r="T548"/>
      <c r="U548"/>
      <c r="V548"/>
      <c r="W548"/>
      <c r="X548"/>
      <c r="Y548"/>
      <c r="Z548"/>
      <c r="AA548"/>
      <c r="AB548"/>
    </row>
    <row r="549" spans="1:28" x14ac:dyDescent="0.2">
      <c r="A549" s="106"/>
      <c r="B549" s="106"/>
      <c r="C549" s="106"/>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c r="Z549" s="106"/>
      <c r="AA549" s="106"/>
      <c r="AB549" s="106"/>
    </row>
    <row r="550" spans="1:28" x14ac:dyDescent="0.2">
      <c r="C550"/>
      <c r="D550"/>
      <c r="E550"/>
      <c r="F550"/>
      <c r="G550"/>
      <c r="H550"/>
      <c r="I550"/>
      <c r="J550"/>
      <c r="K550"/>
      <c r="L550"/>
      <c r="M550"/>
      <c r="N550"/>
      <c r="O550"/>
      <c r="P550"/>
      <c r="Q550"/>
      <c r="R550"/>
      <c r="S550"/>
      <c r="T550"/>
      <c r="U550"/>
      <c r="V550"/>
      <c r="W550"/>
      <c r="X550"/>
      <c r="Y550"/>
      <c r="Z550"/>
      <c r="AA550"/>
      <c r="AB550"/>
    </row>
    <row r="551" spans="1:28" x14ac:dyDescent="0.2">
      <c r="A551" s="106"/>
      <c r="B551" s="106"/>
      <c r="C551" s="106"/>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c r="Z551" s="106"/>
      <c r="AA551" s="106"/>
      <c r="AB551" s="106"/>
    </row>
    <row r="552" spans="1:28" x14ac:dyDescent="0.2">
      <c r="C552"/>
      <c r="D552"/>
      <c r="E552"/>
      <c r="F552"/>
      <c r="G552"/>
      <c r="H552"/>
      <c r="I552"/>
      <c r="J552"/>
      <c r="K552"/>
      <c r="L552"/>
      <c r="M552"/>
      <c r="N552"/>
      <c r="O552"/>
      <c r="P552"/>
      <c r="Q552"/>
      <c r="R552"/>
      <c r="S552"/>
      <c r="T552"/>
      <c r="U552"/>
      <c r="V552"/>
      <c r="W552"/>
      <c r="X552"/>
      <c r="Y552"/>
      <c r="Z552"/>
      <c r="AA552"/>
      <c r="AB552"/>
    </row>
    <row r="553" spans="1:28" x14ac:dyDescent="0.2">
      <c r="A553" s="106"/>
      <c r="B553" s="106"/>
      <c r="C553" s="106"/>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c r="Z553" s="106"/>
      <c r="AA553" s="106"/>
      <c r="AB553" s="106"/>
    </row>
    <row r="554" spans="1:28" x14ac:dyDescent="0.2">
      <c r="C554"/>
      <c r="D554"/>
      <c r="E554"/>
      <c r="F554"/>
      <c r="G554"/>
      <c r="H554"/>
      <c r="I554"/>
      <c r="J554"/>
      <c r="K554"/>
      <c r="L554"/>
      <c r="M554"/>
      <c r="N554"/>
      <c r="O554"/>
      <c r="P554"/>
      <c r="Q554"/>
      <c r="R554"/>
      <c r="S554"/>
      <c r="T554"/>
      <c r="U554"/>
      <c r="V554"/>
      <c r="W554"/>
      <c r="X554"/>
      <c r="Y554"/>
      <c r="Z554"/>
      <c r="AA554"/>
      <c r="AB554"/>
    </row>
    <row r="555" spans="1:28" x14ac:dyDescent="0.2">
      <c r="A555" s="106"/>
      <c r="B555" s="106"/>
      <c r="C555" s="106"/>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c r="Z555" s="106"/>
      <c r="AA555" s="106"/>
      <c r="AB555" s="106"/>
    </row>
    <row r="556" spans="1:28" x14ac:dyDescent="0.2">
      <c r="C556"/>
      <c r="D556"/>
      <c r="E556"/>
      <c r="F556"/>
      <c r="G556"/>
      <c r="H556"/>
      <c r="I556"/>
      <c r="J556"/>
      <c r="K556"/>
      <c r="L556"/>
      <c r="M556"/>
      <c r="N556"/>
      <c r="O556"/>
      <c r="P556"/>
      <c r="Q556"/>
      <c r="R556"/>
      <c r="S556"/>
      <c r="T556"/>
      <c r="U556"/>
      <c r="V556"/>
      <c r="W556"/>
      <c r="X556"/>
      <c r="Y556"/>
      <c r="Z556"/>
      <c r="AA556"/>
      <c r="AB556"/>
    </row>
    <row r="557" spans="1:28" x14ac:dyDescent="0.2">
      <c r="A557" s="106"/>
      <c r="B557" s="106"/>
      <c r="C557" s="106"/>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c r="Z557" s="106"/>
      <c r="AA557" s="106"/>
      <c r="AB557" s="106"/>
    </row>
    <row r="558" spans="1:28" x14ac:dyDescent="0.2">
      <c r="C558"/>
      <c r="D558"/>
      <c r="E558"/>
      <c r="F558"/>
      <c r="G558"/>
      <c r="H558"/>
      <c r="I558"/>
      <c r="J558"/>
      <c r="K558"/>
      <c r="L558"/>
      <c r="M558"/>
      <c r="N558"/>
      <c r="O558"/>
      <c r="P558"/>
      <c r="Q558"/>
      <c r="R558"/>
      <c r="S558"/>
      <c r="T558"/>
      <c r="U558"/>
      <c r="V558"/>
      <c r="W558"/>
      <c r="X558"/>
      <c r="Y558"/>
      <c r="Z558"/>
      <c r="AA558"/>
      <c r="AB558"/>
    </row>
    <row r="559" spans="1:28" x14ac:dyDescent="0.2">
      <c r="A559" s="106"/>
      <c r="B559" s="106"/>
      <c r="C559" s="106"/>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c r="Z559" s="106"/>
      <c r="AA559" s="106"/>
      <c r="AB559" s="106"/>
    </row>
    <row r="560" spans="1:28" x14ac:dyDescent="0.2">
      <c r="C560"/>
      <c r="D560"/>
      <c r="E560"/>
      <c r="F560"/>
      <c r="G560"/>
      <c r="H560"/>
      <c r="I560"/>
      <c r="J560"/>
      <c r="K560"/>
      <c r="L560"/>
      <c r="M560"/>
      <c r="N560"/>
      <c r="O560"/>
      <c r="P560"/>
      <c r="Q560"/>
      <c r="R560"/>
      <c r="S560"/>
      <c r="T560"/>
      <c r="U560"/>
      <c r="V560"/>
      <c r="W560"/>
      <c r="X560"/>
      <c r="Y560"/>
      <c r="Z560"/>
      <c r="AA560"/>
      <c r="AB560"/>
    </row>
    <row r="561" spans="1:28" x14ac:dyDescent="0.2">
      <c r="A561" s="106"/>
      <c r="B561" s="106"/>
      <c r="C561" s="106"/>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c r="Z561" s="106"/>
      <c r="AA561" s="106"/>
      <c r="AB561" s="106"/>
    </row>
    <row r="562" spans="1:28" x14ac:dyDescent="0.2">
      <c r="C562"/>
      <c r="D562"/>
      <c r="E562"/>
      <c r="F562"/>
      <c r="G562"/>
      <c r="H562"/>
      <c r="I562"/>
      <c r="J562"/>
      <c r="K562"/>
      <c r="L562"/>
      <c r="M562"/>
      <c r="N562"/>
      <c r="O562"/>
      <c r="P562"/>
      <c r="Q562"/>
      <c r="R562"/>
      <c r="S562"/>
      <c r="T562"/>
      <c r="U562"/>
      <c r="V562"/>
      <c r="W562"/>
      <c r="X562"/>
      <c r="Y562"/>
      <c r="Z562"/>
      <c r="AA562"/>
      <c r="AB562"/>
    </row>
    <row r="563" spans="1:28" x14ac:dyDescent="0.2">
      <c r="A563" s="106"/>
      <c r="B563" s="106"/>
      <c r="C563" s="106"/>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c r="Z563" s="106"/>
      <c r="AA563" s="106"/>
      <c r="AB563" s="106"/>
    </row>
    <row r="564" spans="1:28" x14ac:dyDescent="0.2">
      <c r="C564"/>
      <c r="D564"/>
      <c r="E564"/>
      <c r="F564"/>
      <c r="G564"/>
      <c r="H564"/>
      <c r="I564"/>
      <c r="J564"/>
      <c r="K564"/>
      <c r="L564"/>
      <c r="M564"/>
      <c r="N564"/>
      <c r="O564"/>
      <c r="P564"/>
      <c r="Q564"/>
      <c r="R564"/>
      <c r="S564"/>
      <c r="T564"/>
      <c r="U564"/>
      <c r="V564"/>
      <c r="W564"/>
      <c r="X564"/>
      <c r="Y564"/>
      <c r="Z564"/>
      <c r="AA564"/>
      <c r="AB564"/>
    </row>
    <row r="565" spans="1:28" x14ac:dyDescent="0.2">
      <c r="A565" s="106"/>
      <c r="B565" s="106"/>
      <c r="C565" s="106"/>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c r="Z565" s="106"/>
      <c r="AA565" s="106"/>
      <c r="AB565" s="106"/>
    </row>
    <row r="566" spans="1:28" x14ac:dyDescent="0.2">
      <c r="C566"/>
      <c r="D566"/>
      <c r="E566"/>
      <c r="F566"/>
      <c r="G566"/>
      <c r="H566"/>
      <c r="I566"/>
      <c r="J566"/>
      <c r="K566"/>
      <c r="L566"/>
      <c r="M566"/>
      <c r="N566"/>
      <c r="O566"/>
      <c r="P566"/>
      <c r="Q566"/>
      <c r="R566"/>
      <c r="S566"/>
      <c r="T566"/>
      <c r="U566"/>
      <c r="V566"/>
      <c r="W566"/>
      <c r="X566"/>
      <c r="Y566"/>
      <c r="Z566"/>
      <c r="AA566"/>
      <c r="AB566"/>
    </row>
    <row r="567" spans="1:28" x14ac:dyDescent="0.2">
      <c r="A567" s="106"/>
      <c r="B567" s="106"/>
      <c r="C567" s="106"/>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c r="Z567" s="106"/>
      <c r="AA567" s="106"/>
      <c r="AB567" s="106"/>
    </row>
    <row r="568" spans="1:28" x14ac:dyDescent="0.2">
      <c r="C568"/>
      <c r="D568"/>
      <c r="E568"/>
      <c r="F568"/>
      <c r="G568"/>
      <c r="H568"/>
      <c r="I568"/>
      <c r="J568"/>
      <c r="K568"/>
      <c r="L568"/>
      <c r="M568"/>
      <c r="N568"/>
      <c r="O568"/>
      <c r="P568"/>
      <c r="Q568"/>
      <c r="R568"/>
      <c r="S568"/>
      <c r="T568"/>
      <c r="U568"/>
      <c r="V568"/>
      <c r="W568"/>
      <c r="X568"/>
      <c r="Y568"/>
      <c r="Z568"/>
      <c r="AA568"/>
      <c r="AB568"/>
    </row>
    <row r="569" spans="1:28" x14ac:dyDescent="0.2">
      <c r="A569" s="106"/>
      <c r="B569" s="106"/>
      <c r="C569" s="106"/>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c r="Z569" s="106"/>
      <c r="AA569" s="106"/>
      <c r="AB569" s="106"/>
    </row>
    <row r="570" spans="1:28" x14ac:dyDescent="0.2">
      <c r="C570"/>
      <c r="D570"/>
      <c r="E570"/>
      <c r="F570"/>
      <c r="G570"/>
      <c r="H570"/>
      <c r="I570"/>
      <c r="J570"/>
      <c r="K570"/>
      <c r="L570"/>
      <c r="M570"/>
      <c r="N570"/>
      <c r="O570"/>
      <c r="P570"/>
      <c r="Q570"/>
      <c r="R570"/>
      <c r="S570"/>
      <c r="T570"/>
      <c r="U570"/>
      <c r="V570"/>
      <c r="W570"/>
      <c r="X570"/>
      <c r="Y570"/>
      <c r="Z570"/>
      <c r="AA570"/>
      <c r="AB570"/>
    </row>
    <row r="571" spans="1:28" x14ac:dyDescent="0.2">
      <c r="A571" s="106"/>
      <c r="B571" s="106"/>
      <c r="C571" s="106"/>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c r="Z571" s="106"/>
      <c r="AA571" s="106"/>
      <c r="AB571" s="106"/>
    </row>
    <row r="572" spans="1:28" x14ac:dyDescent="0.2">
      <c r="C572"/>
      <c r="D572"/>
      <c r="E572"/>
      <c r="F572"/>
      <c r="G572"/>
      <c r="H572"/>
      <c r="I572"/>
      <c r="J572"/>
      <c r="K572"/>
      <c r="L572"/>
      <c r="M572"/>
      <c r="N572"/>
      <c r="O572"/>
      <c r="P572"/>
      <c r="Q572"/>
      <c r="R572"/>
      <c r="S572"/>
      <c r="T572"/>
      <c r="U572"/>
      <c r="V572"/>
      <c r="W572"/>
      <c r="X572"/>
      <c r="Y572"/>
      <c r="Z572"/>
      <c r="AA572"/>
      <c r="AB572"/>
    </row>
    <row r="573" spans="1:28" x14ac:dyDescent="0.2">
      <c r="A573" s="106"/>
      <c r="B573" s="106"/>
      <c r="C573" s="106"/>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c r="Z573" s="106"/>
      <c r="AA573" s="106"/>
      <c r="AB573" s="106"/>
    </row>
    <row r="574" spans="1:28" x14ac:dyDescent="0.2">
      <c r="C574"/>
      <c r="D574"/>
      <c r="E574"/>
      <c r="F574"/>
      <c r="G574"/>
      <c r="H574"/>
      <c r="I574"/>
      <c r="J574"/>
      <c r="K574"/>
      <c r="L574"/>
      <c r="M574"/>
      <c r="N574"/>
      <c r="O574"/>
      <c r="P574"/>
      <c r="Q574"/>
      <c r="R574"/>
      <c r="S574"/>
      <c r="T574"/>
      <c r="U574"/>
      <c r="V574"/>
      <c r="W574"/>
      <c r="X574"/>
      <c r="Y574"/>
      <c r="Z574"/>
      <c r="AA574"/>
      <c r="AB574"/>
    </row>
    <row r="575" spans="1:28" x14ac:dyDescent="0.2">
      <c r="A575" s="106"/>
      <c r="B575" s="106"/>
      <c r="C575" s="106"/>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c r="Z575" s="106"/>
      <c r="AA575" s="106"/>
      <c r="AB575" s="106"/>
    </row>
    <row r="576" spans="1:28" x14ac:dyDescent="0.2">
      <c r="C576"/>
      <c r="D576"/>
      <c r="E576"/>
      <c r="F576"/>
      <c r="G576"/>
      <c r="H576"/>
      <c r="I576"/>
      <c r="J576"/>
      <c r="K576"/>
      <c r="L576"/>
      <c r="M576"/>
      <c r="N576"/>
      <c r="O576"/>
      <c r="P576"/>
      <c r="Q576"/>
      <c r="R576"/>
      <c r="S576"/>
      <c r="T576"/>
      <c r="U576"/>
      <c r="V576"/>
      <c r="W576"/>
      <c r="X576"/>
      <c r="Y576"/>
      <c r="Z576"/>
      <c r="AA576"/>
      <c r="AB576"/>
    </row>
    <row r="577" spans="1:28" x14ac:dyDescent="0.2">
      <c r="A577" s="106"/>
      <c r="B577" s="106"/>
      <c r="C577" s="106"/>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c r="Z577" s="106"/>
      <c r="AA577" s="106"/>
      <c r="AB577" s="106"/>
    </row>
    <row r="578" spans="1:28" x14ac:dyDescent="0.2">
      <c r="C578"/>
      <c r="D578"/>
      <c r="E578"/>
      <c r="F578"/>
      <c r="G578"/>
      <c r="H578"/>
      <c r="I578"/>
      <c r="J578"/>
      <c r="K578"/>
      <c r="L578"/>
      <c r="M578"/>
      <c r="N578"/>
      <c r="O578"/>
      <c r="P578"/>
      <c r="Q578"/>
      <c r="R578"/>
      <c r="S578"/>
      <c r="T578"/>
      <c r="U578"/>
      <c r="V578"/>
      <c r="W578"/>
      <c r="X578"/>
      <c r="Y578"/>
      <c r="Z578"/>
      <c r="AA578"/>
      <c r="AB578"/>
    </row>
    <row r="579" spans="1:28" x14ac:dyDescent="0.2">
      <c r="A579" s="106"/>
      <c r="B579" s="106"/>
      <c r="C579" s="106"/>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c r="Z579" s="106"/>
      <c r="AA579" s="106"/>
      <c r="AB579" s="106"/>
    </row>
    <row r="580" spans="1:28" x14ac:dyDescent="0.2">
      <c r="C580"/>
      <c r="D580"/>
      <c r="E580"/>
      <c r="F580"/>
      <c r="G580"/>
      <c r="H580"/>
      <c r="I580"/>
      <c r="J580"/>
      <c r="K580"/>
      <c r="L580"/>
      <c r="M580"/>
      <c r="N580"/>
      <c r="O580"/>
      <c r="P580"/>
      <c r="Q580"/>
      <c r="R580"/>
      <c r="S580"/>
      <c r="T580"/>
      <c r="U580"/>
      <c r="V580"/>
      <c r="W580"/>
      <c r="X580"/>
      <c r="Y580"/>
      <c r="Z580"/>
      <c r="AA580"/>
      <c r="AB580"/>
    </row>
    <row r="581" spans="1:28" x14ac:dyDescent="0.2">
      <c r="A581" s="106"/>
      <c r="B581" s="106"/>
      <c r="C581" s="106"/>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c r="Z581" s="106"/>
      <c r="AA581" s="106"/>
      <c r="AB581" s="106"/>
    </row>
    <row r="582" spans="1:28" x14ac:dyDescent="0.2">
      <c r="C582"/>
      <c r="D582"/>
      <c r="E582"/>
      <c r="F582"/>
      <c r="G582"/>
      <c r="H582"/>
      <c r="I582"/>
      <c r="J582"/>
      <c r="K582"/>
      <c r="L582"/>
      <c r="M582"/>
      <c r="N582"/>
      <c r="O582"/>
      <c r="P582"/>
      <c r="Q582"/>
      <c r="R582"/>
      <c r="S582"/>
      <c r="T582"/>
      <c r="U582"/>
      <c r="V582"/>
      <c r="W582"/>
      <c r="X582"/>
      <c r="Y582"/>
      <c r="Z582"/>
      <c r="AA582"/>
      <c r="AB582"/>
    </row>
    <row r="583" spans="1:28" x14ac:dyDescent="0.2">
      <c r="A583" s="106"/>
      <c r="B583" s="106"/>
      <c r="C583" s="106"/>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c r="Z583" s="106"/>
      <c r="AA583" s="106"/>
      <c r="AB583" s="106"/>
    </row>
    <row r="584" spans="1:28" x14ac:dyDescent="0.2">
      <c r="C584"/>
      <c r="D584"/>
      <c r="E584"/>
      <c r="F584"/>
      <c r="G584"/>
      <c r="H584"/>
      <c r="I584"/>
      <c r="J584"/>
      <c r="K584"/>
      <c r="L584"/>
      <c r="M584"/>
      <c r="N584"/>
      <c r="O584"/>
      <c r="P584"/>
      <c r="Q584"/>
      <c r="R584"/>
      <c r="S584"/>
      <c r="T584"/>
      <c r="U584"/>
      <c r="V584"/>
      <c r="W584"/>
      <c r="X584"/>
      <c r="Y584"/>
      <c r="Z584"/>
      <c r="AA584"/>
      <c r="AB584"/>
    </row>
    <row r="585" spans="1:28" x14ac:dyDescent="0.2">
      <c r="A585" s="106"/>
      <c r="B585" s="106"/>
      <c r="C585" s="106"/>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c r="Z585" s="106"/>
      <c r="AA585" s="106"/>
      <c r="AB585" s="106"/>
    </row>
    <row r="586" spans="1:28" x14ac:dyDescent="0.2">
      <c r="C586"/>
      <c r="D586"/>
      <c r="E586"/>
      <c r="F586"/>
      <c r="G586"/>
      <c r="H586"/>
      <c r="I586"/>
      <c r="J586"/>
      <c r="K586"/>
      <c r="L586"/>
      <c r="M586"/>
      <c r="N586"/>
      <c r="O586"/>
      <c r="P586"/>
      <c r="Q586"/>
      <c r="R586"/>
      <c r="S586"/>
      <c r="T586"/>
      <c r="U586"/>
      <c r="V586"/>
      <c r="W586"/>
      <c r="X586"/>
      <c r="Y586"/>
      <c r="Z586"/>
      <c r="AA586"/>
      <c r="AB586"/>
    </row>
    <row r="587" spans="1:28" x14ac:dyDescent="0.2">
      <c r="A587" s="106"/>
      <c r="B587" s="106"/>
      <c r="C587" s="106"/>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c r="Z587" s="106"/>
      <c r="AA587" s="106"/>
      <c r="AB587" s="106"/>
    </row>
    <row r="588" spans="1:28" x14ac:dyDescent="0.2">
      <c r="C588"/>
      <c r="D588"/>
      <c r="E588"/>
      <c r="F588"/>
      <c r="G588"/>
      <c r="H588"/>
      <c r="I588"/>
      <c r="J588"/>
      <c r="K588"/>
      <c r="L588"/>
      <c r="M588"/>
      <c r="N588"/>
      <c r="O588"/>
      <c r="P588"/>
      <c r="Q588"/>
      <c r="R588"/>
      <c r="S588"/>
      <c r="T588"/>
      <c r="U588"/>
      <c r="V588"/>
      <c r="W588"/>
      <c r="X588"/>
      <c r="Y588"/>
      <c r="Z588"/>
      <c r="AA588"/>
      <c r="AB588"/>
    </row>
    <row r="589" spans="1:28" x14ac:dyDescent="0.2">
      <c r="A589" s="106"/>
      <c r="B589" s="106"/>
      <c r="C589" s="106"/>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c r="Z589" s="106"/>
      <c r="AA589" s="106"/>
      <c r="AB589" s="106"/>
    </row>
    <row r="590" spans="1:28" x14ac:dyDescent="0.2">
      <c r="C590"/>
      <c r="D590"/>
      <c r="E590"/>
      <c r="F590"/>
      <c r="G590"/>
      <c r="H590"/>
      <c r="I590"/>
      <c r="J590"/>
      <c r="K590"/>
      <c r="L590"/>
      <c r="M590"/>
      <c r="N590"/>
      <c r="O590"/>
      <c r="P590"/>
      <c r="Q590"/>
      <c r="R590"/>
      <c r="S590"/>
      <c r="T590"/>
      <c r="U590"/>
      <c r="V590"/>
      <c r="W590"/>
      <c r="X590"/>
      <c r="Y590"/>
      <c r="Z590"/>
      <c r="AA590"/>
      <c r="AB590"/>
    </row>
    <row r="591" spans="1:28" x14ac:dyDescent="0.2">
      <c r="A591" s="106"/>
      <c r="B591" s="106"/>
      <c r="C591" s="106"/>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c r="Z591" s="106"/>
      <c r="AA591" s="106"/>
      <c r="AB591" s="106"/>
    </row>
    <row r="592" spans="1:28" x14ac:dyDescent="0.2">
      <c r="C592"/>
      <c r="D592"/>
      <c r="E592"/>
      <c r="F592"/>
      <c r="G592"/>
      <c r="H592"/>
      <c r="I592"/>
      <c r="J592"/>
      <c r="K592"/>
      <c r="L592"/>
      <c r="M592"/>
      <c r="N592"/>
      <c r="O592"/>
      <c r="P592"/>
      <c r="Q592"/>
      <c r="R592"/>
      <c r="S592"/>
      <c r="T592"/>
      <c r="U592"/>
      <c r="V592"/>
      <c r="W592"/>
      <c r="X592"/>
      <c r="Y592"/>
      <c r="Z592"/>
      <c r="AA592"/>
      <c r="AB592"/>
    </row>
    <row r="593" spans="1:28" x14ac:dyDescent="0.2">
      <c r="A593" s="106"/>
      <c r="B593" s="106"/>
      <c r="C593" s="106"/>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c r="Z593" s="106"/>
      <c r="AA593" s="106"/>
      <c r="AB593" s="106"/>
    </row>
    <row r="594" spans="1:28" x14ac:dyDescent="0.2">
      <c r="C594"/>
      <c r="D594"/>
      <c r="E594"/>
      <c r="F594"/>
      <c r="G594"/>
      <c r="H594"/>
      <c r="I594"/>
      <c r="J594"/>
      <c r="K594"/>
      <c r="L594"/>
      <c r="M594"/>
      <c r="N594"/>
      <c r="O594"/>
      <c r="P594"/>
      <c r="Q594"/>
      <c r="R594"/>
      <c r="S594"/>
      <c r="T594"/>
      <c r="U594"/>
      <c r="V594"/>
      <c r="W594"/>
      <c r="X594"/>
      <c r="Y594"/>
      <c r="Z594"/>
      <c r="AA594"/>
      <c r="AB594"/>
    </row>
    <row r="595" spans="1:28" x14ac:dyDescent="0.2">
      <c r="A595" s="106"/>
      <c r="B595" s="106"/>
      <c r="C595" s="106"/>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c r="Z595" s="106"/>
      <c r="AA595" s="106"/>
      <c r="AB595" s="106"/>
    </row>
    <row r="596" spans="1:28" x14ac:dyDescent="0.2">
      <c r="C596"/>
      <c r="D596"/>
      <c r="E596"/>
      <c r="F596"/>
      <c r="G596"/>
      <c r="H596"/>
      <c r="I596"/>
      <c r="J596"/>
      <c r="K596"/>
      <c r="L596"/>
      <c r="M596"/>
      <c r="N596"/>
      <c r="O596"/>
      <c r="P596"/>
      <c r="Q596"/>
      <c r="R596"/>
      <c r="S596"/>
      <c r="T596"/>
      <c r="U596"/>
      <c r="V596"/>
      <c r="W596"/>
      <c r="X596"/>
      <c r="Y596"/>
      <c r="Z596"/>
      <c r="AA596"/>
      <c r="AB596"/>
    </row>
    <row r="597" spans="1:28" x14ac:dyDescent="0.2">
      <c r="A597" s="106"/>
      <c r="B597" s="106"/>
      <c r="C597" s="106"/>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c r="Z597" s="106"/>
      <c r="AA597" s="106"/>
      <c r="AB597" s="106"/>
    </row>
    <row r="598" spans="1:28" x14ac:dyDescent="0.2">
      <c r="C598"/>
      <c r="D598"/>
      <c r="E598"/>
      <c r="F598"/>
      <c r="G598"/>
      <c r="H598"/>
      <c r="I598"/>
      <c r="J598"/>
      <c r="K598"/>
      <c r="L598"/>
      <c r="M598"/>
      <c r="N598"/>
      <c r="O598"/>
      <c r="P598"/>
      <c r="Q598"/>
      <c r="R598"/>
      <c r="S598"/>
      <c r="T598"/>
      <c r="U598"/>
      <c r="V598"/>
      <c r="W598"/>
      <c r="X598"/>
      <c r="Y598"/>
      <c r="Z598"/>
      <c r="AA598"/>
      <c r="AB598"/>
    </row>
    <row r="599" spans="1:28" x14ac:dyDescent="0.2">
      <c r="A599" s="106"/>
      <c r="B599" s="106"/>
      <c r="C599" s="106"/>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c r="Z599" s="106"/>
      <c r="AA599" s="106"/>
      <c r="AB599" s="106"/>
    </row>
    <row r="600" spans="1:28" x14ac:dyDescent="0.2">
      <c r="C600"/>
      <c r="D600"/>
      <c r="E600"/>
      <c r="F600"/>
      <c r="G600"/>
      <c r="H600"/>
      <c r="I600"/>
      <c r="J600"/>
      <c r="K600"/>
      <c r="L600"/>
      <c r="M600"/>
      <c r="N600"/>
      <c r="O600"/>
      <c r="P600"/>
      <c r="Q600"/>
      <c r="R600"/>
      <c r="S600"/>
      <c r="T600"/>
      <c r="U600"/>
      <c r="V600"/>
      <c r="W600"/>
      <c r="X600"/>
      <c r="Y600"/>
      <c r="Z600"/>
      <c r="AA600"/>
      <c r="AB600"/>
    </row>
    <row r="601" spans="1:28" x14ac:dyDescent="0.2">
      <c r="A601" s="106"/>
      <c r="B601" s="106"/>
      <c r="C601" s="106"/>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c r="Z601" s="106"/>
      <c r="AA601" s="106"/>
      <c r="AB601" s="106"/>
    </row>
    <row r="602" spans="1:28" x14ac:dyDescent="0.2">
      <c r="C602"/>
      <c r="D602"/>
      <c r="E602"/>
      <c r="F602"/>
      <c r="G602"/>
      <c r="H602"/>
      <c r="I602"/>
      <c r="J602"/>
      <c r="K602"/>
      <c r="L602"/>
      <c r="M602"/>
      <c r="N602"/>
      <c r="O602"/>
      <c r="P602"/>
      <c r="Q602"/>
      <c r="R602"/>
      <c r="S602"/>
      <c r="T602"/>
      <c r="U602"/>
      <c r="V602"/>
      <c r="W602"/>
      <c r="X602"/>
      <c r="Y602"/>
      <c r="Z602"/>
      <c r="AA602"/>
      <c r="AB602"/>
    </row>
    <row r="603" spans="1:28" x14ac:dyDescent="0.2">
      <c r="A603" s="106"/>
      <c r="B603" s="106"/>
      <c r="C603" s="106"/>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c r="Z603" s="106"/>
      <c r="AA603" s="106"/>
      <c r="AB603" s="106"/>
    </row>
    <row r="604" spans="1:28" x14ac:dyDescent="0.2">
      <c r="C604"/>
      <c r="D604"/>
      <c r="E604"/>
      <c r="F604"/>
      <c r="G604"/>
      <c r="H604"/>
      <c r="I604"/>
      <c r="J604"/>
      <c r="K604"/>
      <c r="L604"/>
      <c r="M604"/>
      <c r="N604"/>
      <c r="O604"/>
      <c r="P604"/>
      <c r="Q604"/>
      <c r="R604"/>
      <c r="S604"/>
      <c r="T604"/>
      <c r="U604"/>
      <c r="V604"/>
      <c r="W604"/>
      <c r="X604"/>
      <c r="Y604"/>
      <c r="Z604"/>
      <c r="AA604"/>
      <c r="AB604"/>
    </row>
    <row r="605" spans="1:28" x14ac:dyDescent="0.2">
      <c r="A605" s="106"/>
      <c r="B605" s="106"/>
      <c r="C605" s="106"/>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c r="Z605" s="106"/>
      <c r="AA605" s="106"/>
      <c r="AB605" s="106"/>
    </row>
    <row r="606" spans="1:28" x14ac:dyDescent="0.2">
      <c r="C606"/>
      <c r="D606"/>
      <c r="E606"/>
      <c r="F606"/>
      <c r="G606"/>
      <c r="H606"/>
      <c r="I606"/>
      <c r="J606"/>
      <c r="K606"/>
      <c r="L606"/>
      <c r="M606"/>
      <c r="N606"/>
      <c r="O606"/>
      <c r="P606"/>
      <c r="Q606"/>
      <c r="R606"/>
      <c r="S606"/>
      <c r="T606"/>
      <c r="U606"/>
      <c r="V606"/>
      <c r="W606"/>
      <c r="X606"/>
      <c r="Y606"/>
      <c r="Z606"/>
      <c r="AA606"/>
      <c r="AB606"/>
    </row>
    <row r="607" spans="1:28" x14ac:dyDescent="0.2">
      <c r="A607" s="106"/>
      <c r="B607" s="106"/>
      <c r="C607" s="106"/>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c r="Z607" s="106"/>
      <c r="AA607" s="106"/>
      <c r="AB607" s="106"/>
    </row>
    <row r="608" spans="1:28" x14ac:dyDescent="0.2">
      <c r="C608"/>
      <c r="D608"/>
      <c r="E608"/>
      <c r="F608"/>
      <c r="G608"/>
      <c r="H608"/>
      <c r="I608"/>
      <c r="J608"/>
      <c r="K608"/>
      <c r="L608"/>
      <c r="M608"/>
      <c r="N608"/>
      <c r="O608"/>
      <c r="P608"/>
      <c r="Q608"/>
      <c r="R608"/>
      <c r="S608"/>
      <c r="T608"/>
      <c r="U608"/>
      <c r="V608"/>
      <c r="W608"/>
      <c r="X608"/>
      <c r="Y608"/>
      <c r="Z608"/>
      <c r="AA608"/>
      <c r="AB608"/>
    </row>
    <row r="609" spans="1:28" x14ac:dyDescent="0.2">
      <c r="A609" s="106"/>
      <c r="B609" s="106"/>
      <c r="C609" s="106"/>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c r="Z609" s="106"/>
      <c r="AA609" s="106"/>
      <c r="AB609" s="106"/>
    </row>
    <row r="610" spans="1:28" x14ac:dyDescent="0.2">
      <c r="C610"/>
      <c r="D610"/>
      <c r="E610"/>
      <c r="F610"/>
      <c r="G610"/>
      <c r="H610"/>
      <c r="I610"/>
      <c r="J610"/>
      <c r="K610"/>
      <c r="L610"/>
      <c r="M610"/>
      <c r="N610"/>
      <c r="O610"/>
      <c r="P610"/>
      <c r="Q610"/>
      <c r="R610"/>
      <c r="S610"/>
      <c r="T610"/>
      <c r="U610"/>
      <c r="V610"/>
      <c r="W610"/>
      <c r="X610"/>
      <c r="Y610"/>
      <c r="Z610"/>
      <c r="AA610"/>
      <c r="AB610"/>
    </row>
    <row r="611" spans="1:28" x14ac:dyDescent="0.2">
      <c r="A611" s="106"/>
      <c r="B611" s="106"/>
      <c r="C611" s="106"/>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c r="Z611" s="106"/>
      <c r="AA611" s="106"/>
      <c r="AB611" s="106"/>
    </row>
    <row r="612" spans="1:28" x14ac:dyDescent="0.2">
      <c r="C612"/>
      <c r="D612"/>
      <c r="E612"/>
      <c r="F612"/>
      <c r="G612"/>
      <c r="H612"/>
      <c r="I612"/>
      <c r="J612"/>
      <c r="K612"/>
      <c r="L612"/>
      <c r="M612"/>
      <c r="N612"/>
      <c r="O612"/>
      <c r="P612"/>
      <c r="Q612"/>
      <c r="R612"/>
      <c r="S612"/>
      <c r="T612"/>
      <c r="U612"/>
      <c r="V612"/>
      <c r="W612"/>
      <c r="X612"/>
      <c r="Y612"/>
      <c r="Z612"/>
      <c r="AA612"/>
      <c r="AB612"/>
    </row>
    <row r="613" spans="1:28" x14ac:dyDescent="0.2">
      <c r="A613" s="106"/>
      <c r="B613" s="106"/>
      <c r="C613" s="106"/>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c r="Z613" s="106"/>
      <c r="AA613" s="106"/>
      <c r="AB613" s="106"/>
    </row>
    <row r="614" spans="1:28" x14ac:dyDescent="0.2">
      <c r="C614"/>
      <c r="D614"/>
      <c r="E614"/>
      <c r="F614"/>
      <c r="G614"/>
      <c r="H614"/>
      <c r="I614"/>
      <c r="J614"/>
      <c r="K614"/>
      <c r="L614"/>
      <c r="M614"/>
      <c r="N614"/>
      <c r="O614"/>
      <c r="P614"/>
      <c r="Q614"/>
      <c r="R614"/>
      <c r="S614"/>
      <c r="T614"/>
      <c r="U614"/>
      <c r="V614"/>
      <c r="W614"/>
      <c r="X614"/>
      <c r="Y614"/>
      <c r="Z614"/>
      <c r="AA614"/>
      <c r="AB614"/>
    </row>
    <row r="615" spans="1:28" x14ac:dyDescent="0.2">
      <c r="A615" s="106"/>
      <c r="B615" s="106"/>
      <c r="C615" s="106"/>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c r="Z615" s="106"/>
      <c r="AA615" s="106"/>
      <c r="AB615" s="106"/>
    </row>
    <row r="616" spans="1:28" x14ac:dyDescent="0.2">
      <c r="C616"/>
      <c r="D616"/>
      <c r="E616"/>
      <c r="F616"/>
      <c r="G616"/>
      <c r="H616"/>
      <c r="I616"/>
      <c r="J616"/>
      <c r="K616"/>
      <c r="L616"/>
      <c r="M616"/>
      <c r="N616"/>
      <c r="O616"/>
      <c r="P616"/>
      <c r="Q616"/>
      <c r="R616"/>
      <c r="S616"/>
      <c r="T616"/>
      <c r="U616"/>
      <c r="V616"/>
      <c r="W616"/>
      <c r="X616"/>
      <c r="Y616"/>
      <c r="Z616"/>
      <c r="AA616"/>
      <c r="AB616"/>
    </row>
    <row r="617" spans="1:28" x14ac:dyDescent="0.2">
      <c r="A617" s="106"/>
      <c r="B617" s="106"/>
      <c r="C617" s="106"/>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c r="Z617" s="106"/>
      <c r="AA617" s="106"/>
      <c r="AB617" s="106"/>
    </row>
    <row r="618" spans="1:28" x14ac:dyDescent="0.2">
      <c r="C618"/>
      <c r="D618"/>
      <c r="E618"/>
      <c r="F618"/>
      <c r="G618"/>
      <c r="H618"/>
      <c r="I618"/>
      <c r="J618"/>
      <c r="K618"/>
      <c r="L618"/>
      <c r="M618"/>
      <c r="N618"/>
      <c r="O618"/>
      <c r="P618"/>
      <c r="Q618"/>
      <c r="R618"/>
      <c r="S618"/>
      <c r="T618"/>
      <c r="U618"/>
      <c r="V618"/>
      <c r="W618"/>
      <c r="X618"/>
      <c r="Y618"/>
      <c r="Z618"/>
      <c r="AA618"/>
      <c r="AB618"/>
    </row>
    <row r="619" spans="1:28" x14ac:dyDescent="0.2">
      <c r="A619" s="106"/>
      <c r="B619" s="106"/>
      <c r="C619" s="106"/>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c r="Z619" s="106"/>
      <c r="AA619" s="106"/>
      <c r="AB619" s="106"/>
    </row>
    <row r="620" spans="1:28" x14ac:dyDescent="0.2">
      <c r="C620"/>
      <c r="D620"/>
      <c r="E620"/>
      <c r="F620"/>
      <c r="G620"/>
      <c r="H620"/>
      <c r="I620"/>
      <c r="J620"/>
      <c r="K620"/>
      <c r="L620"/>
      <c r="M620"/>
      <c r="N620"/>
      <c r="O620"/>
      <c r="P620"/>
      <c r="Q620"/>
      <c r="R620"/>
      <c r="S620"/>
      <c r="T620"/>
      <c r="U620"/>
      <c r="V620"/>
      <c r="W620"/>
      <c r="X620"/>
      <c r="Y620"/>
      <c r="Z620"/>
      <c r="AA620"/>
      <c r="AB620"/>
    </row>
    <row r="621" spans="1:28" x14ac:dyDescent="0.2">
      <c r="A621" s="106"/>
      <c r="B621" s="106"/>
      <c r="C621" s="106"/>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c r="Z621" s="106"/>
      <c r="AA621" s="106"/>
      <c r="AB621" s="106"/>
    </row>
    <row r="622" spans="1:28" x14ac:dyDescent="0.2">
      <c r="C622"/>
      <c r="D622"/>
      <c r="E622"/>
      <c r="F622"/>
      <c r="G622"/>
      <c r="H622"/>
      <c r="I622"/>
      <c r="J622"/>
      <c r="K622"/>
      <c r="L622"/>
      <c r="M622"/>
      <c r="N622"/>
      <c r="O622"/>
      <c r="P622"/>
      <c r="Q622"/>
      <c r="R622"/>
      <c r="S622"/>
      <c r="T622"/>
      <c r="U622"/>
      <c r="V622"/>
      <c r="W622"/>
      <c r="X622"/>
      <c r="Y622"/>
      <c r="Z622"/>
      <c r="AA622"/>
      <c r="AB622"/>
    </row>
    <row r="623" spans="1:28" x14ac:dyDescent="0.2">
      <c r="A623" s="106"/>
      <c r="B623" s="106"/>
      <c r="C623" s="106"/>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c r="Z623" s="106"/>
      <c r="AA623" s="106"/>
      <c r="AB623" s="106"/>
    </row>
    <row r="624" spans="1:28" x14ac:dyDescent="0.2">
      <c r="C624"/>
      <c r="D624"/>
      <c r="E624"/>
      <c r="F624"/>
      <c r="G624"/>
      <c r="H624"/>
      <c r="I624"/>
      <c r="J624"/>
      <c r="K624"/>
      <c r="L624"/>
      <c r="M624"/>
      <c r="N624"/>
      <c r="O624"/>
      <c r="P624"/>
      <c r="Q624"/>
      <c r="R624"/>
      <c r="S624"/>
      <c r="T624"/>
      <c r="U624"/>
      <c r="V624"/>
      <c r="W624"/>
      <c r="X624"/>
      <c r="Y624"/>
      <c r="Z624"/>
      <c r="AA624"/>
      <c r="AB624"/>
    </row>
    <row r="625" spans="1:28" x14ac:dyDescent="0.2">
      <c r="A625" s="106"/>
      <c r="B625" s="106"/>
      <c r="C625" s="106"/>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c r="Z625" s="106"/>
      <c r="AA625" s="106"/>
      <c r="AB625" s="106"/>
    </row>
    <row r="626" spans="1:28" x14ac:dyDescent="0.2">
      <c r="C626"/>
      <c r="D626"/>
      <c r="E626"/>
      <c r="F626"/>
      <c r="G626"/>
      <c r="H626"/>
      <c r="I626"/>
      <c r="J626"/>
      <c r="K626"/>
      <c r="L626"/>
      <c r="M626"/>
      <c r="N626"/>
      <c r="O626"/>
      <c r="P626"/>
      <c r="Q626"/>
      <c r="R626"/>
      <c r="S626"/>
      <c r="T626"/>
      <c r="U626"/>
      <c r="V626"/>
      <c r="W626"/>
      <c r="X626"/>
      <c r="Y626"/>
      <c r="Z626"/>
      <c r="AA626"/>
      <c r="AB626"/>
    </row>
    <row r="627" spans="1:28" x14ac:dyDescent="0.2">
      <c r="A627" s="106"/>
      <c r="B627" s="106"/>
      <c r="C627" s="106"/>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c r="Z627" s="106"/>
      <c r="AA627" s="106"/>
      <c r="AB627" s="106"/>
    </row>
    <row r="628" spans="1:28" x14ac:dyDescent="0.2">
      <c r="C628"/>
      <c r="D628"/>
      <c r="E628"/>
      <c r="F628"/>
      <c r="G628"/>
      <c r="H628"/>
      <c r="I628"/>
      <c r="J628"/>
      <c r="K628"/>
      <c r="L628"/>
      <c r="M628"/>
      <c r="N628"/>
      <c r="O628"/>
      <c r="P628"/>
      <c r="Q628"/>
      <c r="R628"/>
      <c r="S628"/>
      <c r="T628"/>
      <c r="U628"/>
      <c r="V628"/>
      <c r="W628"/>
      <c r="X628"/>
      <c r="Y628"/>
      <c r="Z628"/>
      <c r="AA628"/>
      <c r="AB628"/>
    </row>
    <row r="629" spans="1:28" x14ac:dyDescent="0.2">
      <c r="A629" s="106"/>
      <c r="B629" s="106"/>
      <c r="C629" s="106"/>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c r="Z629" s="106"/>
      <c r="AA629" s="106"/>
      <c r="AB629" s="106"/>
    </row>
    <row r="630" spans="1:28" x14ac:dyDescent="0.2">
      <c r="C630"/>
      <c r="D630"/>
      <c r="E630"/>
      <c r="F630"/>
      <c r="G630"/>
      <c r="H630"/>
      <c r="I630"/>
      <c r="J630"/>
      <c r="K630"/>
      <c r="L630"/>
      <c r="M630"/>
      <c r="N630"/>
      <c r="O630"/>
      <c r="P630"/>
      <c r="Q630"/>
      <c r="R630"/>
      <c r="S630"/>
      <c r="T630"/>
      <c r="U630"/>
      <c r="V630"/>
      <c r="W630"/>
      <c r="X630"/>
      <c r="Y630"/>
      <c r="Z630"/>
      <c r="AA630"/>
      <c r="AB630"/>
    </row>
    <row r="631" spans="1:28" x14ac:dyDescent="0.2">
      <c r="A631" s="106"/>
      <c r="B631" s="106"/>
      <c r="C631" s="106"/>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c r="Z631" s="106"/>
      <c r="AA631" s="106"/>
      <c r="AB631" s="106"/>
    </row>
    <row r="632" spans="1:28" x14ac:dyDescent="0.2">
      <c r="C632"/>
      <c r="D632"/>
      <c r="E632"/>
      <c r="F632"/>
      <c r="G632"/>
      <c r="H632"/>
      <c r="I632"/>
      <c r="J632"/>
      <c r="K632"/>
      <c r="L632"/>
      <c r="M632"/>
      <c r="N632"/>
      <c r="O632"/>
      <c r="P632"/>
      <c r="Q632"/>
      <c r="R632"/>
      <c r="S632"/>
      <c r="T632"/>
      <c r="U632"/>
      <c r="V632"/>
      <c r="W632"/>
      <c r="X632"/>
      <c r="Y632"/>
      <c r="Z632"/>
      <c r="AA632"/>
      <c r="AB632"/>
    </row>
    <row r="633" spans="1:28" x14ac:dyDescent="0.2">
      <c r="A633" s="106"/>
      <c r="B633" s="106"/>
      <c r="C633" s="106"/>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c r="Z633" s="106"/>
      <c r="AA633" s="106"/>
      <c r="AB633" s="106"/>
    </row>
    <row r="634" spans="1:28" x14ac:dyDescent="0.2">
      <c r="C634"/>
      <c r="D634"/>
      <c r="E634"/>
      <c r="F634"/>
      <c r="G634"/>
      <c r="H634"/>
      <c r="I634"/>
      <c r="J634"/>
      <c r="K634"/>
      <c r="L634"/>
      <c r="M634"/>
      <c r="N634"/>
      <c r="O634"/>
      <c r="P634"/>
      <c r="Q634"/>
      <c r="R634"/>
      <c r="S634"/>
      <c r="T634"/>
      <c r="U634"/>
      <c r="V634"/>
      <c r="W634"/>
      <c r="X634"/>
      <c r="Y634"/>
      <c r="Z634"/>
      <c r="AA634"/>
      <c r="AB634"/>
    </row>
    <row r="635" spans="1:28" x14ac:dyDescent="0.2">
      <c r="A635" s="106"/>
      <c r="B635" s="106"/>
      <c r="C635" s="106"/>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c r="Z635" s="106"/>
      <c r="AA635" s="106"/>
      <c r="AB635" s="106"/>
    </row>
    <row r="636" spans="1:28" x14ac:dyDescent="0.2">
      <c r="C636"/>
      <c r="D636"/>
      <c r="E636"/>
      <c r="F636"/>
      <c r="G636"/>
      <c r="H636"/>
      <c r="I636"/>
      <c r="J636"/>
      <c r="K636"/>
      <c r="L636"/>
      <c r="M636"/>
      <c r="N636"/>
      <c r="O636"/>
      <c r="P636"/>
      <c r="Q636"/>
      <c r="R636"/>
      <c r="S636"/>
      <c r="T636"/>
      <c r="U636"/>
      <c r="V636"/>
      <c r="W636"/>
      <c r="X636"/>
      <c r="Y636"/>
      <c r="Z636"/>
      <c r="AA636"/>
      <c r="AB636"/>
    </row>
    <row r="637" spans="1:28" x14ac:dyDescent="0.2">
      <c r="A637" s="106"/>
      <c r="B637" s="106"/>
      <c r="C637" s="106"/>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c r="Z637" s="106"/>
      <c r="AA637" s="106"/>
      <c r="AB637" s="106"/>
    </row>
    <row r="638" spans="1:28" x14ac:dyDescent="0.2">
      <c r="C638"/>
      <c r="D638"/>
      <c r="E638"/>
      <c r="F638"/>
      <c r="G638"/>
      <c r="H638"/>
      <c r="I638"/>
      <c r="J638"/>
      <c r="K638"/>
      <c r="L638"/>
      <c r="M638"/>
      <c r="N638"/>
      <c r="O638"/>
      <c r="P638"/>
      <c r="Q638"/>
      <c r="R638"/>
      <c r="S638"/>
      <c r="T638"/>
      <c r="U638"/>
      <c r="V638"/>
      <c r="W638"/>
      <c r="X638"/>
      <c r="Y638"/>
      <c r="Z638"/>
      <c r="AA638"/>
      <c r="AB638"/>
    </row>
    <row r="639" spans="1:28" x14ac:dyDescent="0.2">
      <c r="A639" s="106"/>
      <c r="B639" s="106"/>
      <c r="C639" s="106"/>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c r="Z639" s="106"/>
      <c r="AA639" s="106"/>
      <c r="AB639" s="106"/>
    </row>
    <row r="640" spans="1:28" x14ac:dyDescent="0.2">
      <c r="C640"/>
      <c r="D640"/>
      <c r="E640"/>
      <c r="F640"/>
      <c r="G640"/>
      <c r="H640"/>
      <c r="I640"/>
      <c r="J640"/>
      <c r="K640"/>
      <c r="L640"/>
      <c r="M640"/>
      <c r="N640"/>
      <c r="O640"/>
      <c r="P640"/>
      <c r="Q640"/>
      <c r="R640"/>
      <c r="S640"/>
      <c r="T640"/>
      <c r="U640"/>
      <c r="V640"/>
      <c r="W640"/>
      <c r="X640"/>
      <c r="Y640"/>
      <c r="Z640"/>
      <c r="AA640"/>
      <c r="AB640"/>
    </row>
    <row r="641" spans="1:28" x14ac:dyDescent="0.2">
      <c r="A641" s="106"/>
      <c r="B641" s="106"/>
      <c r="C641" s="106"/>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c r="Z641" s="106"/>
      <c r="AA641" s="106"/>
      <c r="AB641" s="106"/>
    </row>
    <row r="642" spans="1:28" x14ac:dyDescent="0.2">
      <c r="C642"/>
      <c r="D642"/>
      <c r="E642"/>
      <c r="F642"/>
      <c r="G642"/>
      <c r="H642"/>
      <c r="I642"/>
      <c r="J642"/>
      <c r="K642"/>
      <c r="L642"/>
      <c r="M642"/>
      <c r="N642"/>
      <c r="O642"/>
      <c r="P642"/>
      <c r="Q642"/>
      <c r="R642"/>
      <c r="S642"/>
      <c r="T642"/>
      <c r="U642"/>
      <c r="V642"/>
      <c r="W642"/>
      <c r="X642"/>
      <c r="Y642"/>
      <c r="Z642"/>
      <c r="AA642"/>
      <c r="AB642"/>
    </row>
    <row r="643" spans="1:28" x14ac:dyDescent="0.2">
      <c r="A643" s="106"/>
      <c r="B643" s="106"/>
      <c r="C643" s="106"/>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c r="Z643" s="106"/>
      <c r="AA643" s="106"/>
      <c r="AB643" s="106"/>
    </row>
    <row r="644" spans="1:28" x14ac:dyDescent="0.2">
      <c r="C644"/>
      <c r="D644"/>
      <c r="E644"/>
      <c r="F644"/>
      <c r="G644"/>
      <c r="H644"/>
      <c r="I644"/>
      <c r="J644"/>
      <c r="K644"/>
      <c r="L644"/>
      <c r="M644"/>
      <c r="N644"/>
      <c r="O644"/>
      <c r="P644"/>
      <c r="Q644"/>
      <c r="R644"/>
      <c r="S644"/>
      <c r="T644"/>
      <c r="U644"/>
      <c r="V644"/>
      <c r="W644"/>
      <c r="X644"/>
      <c r="Y644"/>
      <c r="Z644"/>
      <c r="AA644"/>
      <c r="AB644"/>
    </row>
    <row r="645" spans="1:28" x14ac:dyDescent="0.2">
      <c r="A645" s="106"/>
      <c r="B645" s="106"/>
      <c r="C645" s="106"/>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c r="Z645" s="106"/>
      <c r="AA645" s="106"/>
      <c r="AB645" s="106"/>
    </row>
  </sheetData>
  <mergeCells count="9">
    <mergeCell ref="A1:AB2"/>
    <mergeCell ref="A3:B3"/>
    <mergeCell ref="A33:A44"/>
    <mergeCell ref="A4:A32"/>
    <mergeCell ref="A119:A127"/>
    <mergeCell ref="A86:A118"/>
    <mergeCell ref="A77:A85"/>
    <mergeCell ref="A69:A76"/>
    <mergeCell ref="A45:A68"/>
  </mergeCells>
  <pageMargins left="0.7" right="0.7" top="0.75" bottom="0.75" header="0.3" footer="0.3"/>
  <pageSetup paperSize="8" scale="4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MAE_national"/>
    <f:field ref="objsubject" par="" edit="true" text=""/>
    <f:field ref="objcreatedby" par="" text="Frei, Jérôme, BLW"/>
    <f:field ref="objcreatedat" par="" text="29.09.2015 14:37:24"/>
    <f:field ref="objchangedby" par="" text="Frei, Jérôme, BLW"/>
    <f:field ref="objmodifiedat" par="" text="09.02.2016 11:29:22"/>
    <f:field ref="doc_FSCFOLIO_1_1001_FieldDocumentNumber" par="" text=""/>
    <f:field ref="doc_FSCFOLIO_1_1001_FieldSubject" par="" edit="true" text=""/>
    <f:field ref="FSCFOLIO_1_1001_FieldCurrentUser" par="" text="BLW Alessandro Rossi"/>
    <f:field ref="CCAPRECONFIG_15_1001_Objektname" par="" edit="true" text="MAE_national"/>
    <f:field ref="CHPRECONFIG_1_1001_Objektname" par="" edit="true" text="MAE_national"/>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National</vt:lpstr>
    </vt:vector>
  </TitlesOfParts>
  <Company>EVD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Jérôme Frei</dc:creator>
  <cp:lastModifiedBy>Rossi Alessandro BLW</cp:lastModifiedBy>
  <cp:lastPrinted>2015-09-07T11:59:22Z</cp:lastPrinted>
  <dcterms:created xsi:type="dcterms:W3CDTF">2015-01-27T09:36:58Z</dcterms:created>
  <dcterms:modified xsi:type="dcterms:W3CDTF">2016-02-09T14:38:29Z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3</vt:lpwstr>
  </property>
  <property fmtid="{D5CDD505-2E9C-101B-9397-08002B2CF9AE}" pid="5" name="FSC#EVDCFG@15.1400:ActualVersionCreatedAt">
    <vt:lpwstr>2015-12-16T11:12:46</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Frei</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032.1-00001</vt:lpwstr>
  </property>
  <property fmtid="{D5CDD505-2E9C-101B-9397-08002B2CF9AE}" pid="21" name="FSC#EVDCFG@15.1400:FileRespEmail">
    <vt:lpwstr>jerome.frei@blw.admin.ch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Jérôme Frei</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frj</vt:lpwstr>
  </property>
  <property fmtid="{D5CDD505-2E9C-101B-9397-08002B2CF9AE}" pid="31" name="FSC#EVDCFG@15.1400:FileRespStreet">
    <vt:lpwstr>Mattenhofstrasse 5</vt:lpwstr>
  </property>
  <property fmtid="{D5CDD505-2E9C-101B-9397-08002B2CF9AE}" pid="32" name="FSC#EVDCFG@15.1400:FileRespTel">
    <vt:lpwstr>+41 58 462 25 98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MAE_national</vt:lpwstr>
  </property>
  <property fmtid="{D5CDD505-2E9C-101B-9397-08002B2CF9AE}" pid="47" name="FSC#EVDCFG@15.1400:UserFunction">
    <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Jérôme</vt:lpwstr>
  </property>
  <property fmtid="{D5CDD505-2E9C-101B-9397-08002B2CF9AE}" pid="58" name="FSC#EVDCFG@15.1400:ResponsibleEditorSurname">
    <vt:lpwstr>Frei</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032.1-00001</vt:lpwstr>
  </property>
  <property fmtid="{D5CDD505-2E9C-101B-9397-08002B2CF9AE}" pid="62" name="FSC#COOELAK@1.1001:FileRefYear">
    <vt:lpwstr>2014</vt:lpwstr>
  </property>
  <property fmtid="{D5CDD505-2E9C-101B-9397-08002B2CF9AE}" pid="63" name="FSC#COOELAK@1.1001:FileRefOrdinal">
    <vt:lpwstr>1</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Frei Jérôme, BLW</vt:lpwstr>
  </property>
  <property fmtid="{D5CDD505-2E9C-101B-9397-08002B2CF9AE}" pid="67" name="FSC#COOELAK@1.1001:OwnerExtension">
    <vt:lpwstr>+41 58 462 25 98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Agrarumweltsysteme und Nährstoffe (FBAN / BLW)</vt:lpwstr>
  </property>
  <property fmtid="{D5CDD505-2E9C-101B-9397-08002B2CF9AE}" pid="74" name="FSC#COOELAK@1.1001:CreatedAt">
    <vt:lpwstr>29.09.2015</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*COO.2101.101.4.457028*</vt:lpwstr>
  </property>
  <property fmtid="{D5CDD505-2E9C-101B-9397-08002B2CF9AE}" pid="78" name="FSC#COOELAK@1.1001:RefBarCode">
    <vt:lpwstr>*COO.2101.101.7.331698*</vt:lpwstr>
  </property>
  <property fmtid="{D5CDD505-2E9C-101B-9397-08002B2CF9AE}" pid="79" name="FSC#COOELAK@1.1001:FileRefBarCode">
    <vt:lpwstr>*032.1-00001*</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Sachbearbeiter/in</vt:lpwstr>
  </property>
  <property fmtid="{D5CDD505-2E9C-101B-9397-08002B2CF9AE}" pid="94" name="FSC#COOELAK@1.1001:CurrentUserEmail">
    <vt:lpwstr>alessandro.rossi@blw.admin.ch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Jérôme Frei</vt:lpwstr>
  </property>
  <property fmtid="{D5CDD505-2E9C-101B-9397-08002B2CF9AE}" pid="102" name="FSC#ATSTATECFG@1.1001:AgentPhone">
    <vt:lpwstr>+41 58 462 25 98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BLW_Agrarbericht_2015_Richtlinien_Erklärungen_x000d_
BLW_Agrarbericht_2015_Excel-Vorlage_x000d_
MONA comments_x000d_
BLW_Agrarbericht_2015_Word-Vorlage</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032.1-00001/00005/00001/00002</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CAPRECONFIG@15.1001:AddrAnrede">
    <vt:lpwstr/>
  </property>
  <property fmtid="{D5CDD505-2E9C-101B-9397-08002B2CF9AE}" pid="124" name="FSC#CCAPRECONFIG@15.1001:AddrTitel">
    <vt:lpwstr/>
  </property>
  <property fmtid="{D5CDD505-2E9C-101B-9397-08002B2CF9AE}" pid="125" name="FSC#CCAPRECONFIG@15.1001:AddrNachgestellter_Titel">
    <vt:lpwstr/>
  </property>
  <property fmtid="{D5CDD505-2E9C-101B-9397-08002B2CF9AE}" pid="126" name="FSC#CCAPRECONFIG@15.1001:AddrVorname">
    <vt:lpwstr/>
  </property>
  <property fmtid="{D5CDD505-2E9C-101B-9397-08002B2CF9AE}" pid="127" name="FSC#CCAPRECONFIG@15.1001:AddrNachname">
    <vt:lpwstr/>
  </property>
  <property fmtid="{D5CDD505-2E9C-101B-9397-08002B2CF9AE}" pid="128" name="FSC#CCAPRECONFIG@15.1001:AddrzH">
    <vt:lpwstr/>
  </property>
  <property fmtid="{D5CDD505-2E9C-101B-9397-08002B2CF9AE}" pid="129" name="FSC#CCAPRECONFIG@15.1001:AddrGeschlecht">
    <vt:lpwstr/>
  </property>
  <property fmtid="{D5CDD505-2E9C-101B-9397-08002B2CF9AE}" pid="130" name="FSC#CCAPRECONFIG@15.1001:AddrStrasse">
    <vt:lpwstr/>
  </property>
  <property fmtid="{D5CDD505-2E9C-101B-9397-08002B2CF9AE}" pid="131" name="FSC#CCAPRECONFIG@15.1001:AddrHausnummer">
    <vt:lpwstr/>
  </property>
  <property fmtid="{D5CDD505-2E9C-101B-9397-08002B2CF9AE}" pid="132" name="FSC#CCAPRECONFIG@15.1001:AddrStiege">
    <vt:lpwstr/>
  </property>
  <property fmtid="{D5CDD505-2E9C-101B-9397-08002B2CF9AE}" pid="133" name="FSC#CCAPRECONFIG@15.1001:AddrTuer">
    <vt:lpwstr/>
  </property>
  <property fmtid="{D5CDD505-2E9C-101B-9397-08002B2CF9AE}" pid="134" name="FSC#CCAPRECONFIG@15.1001:AddrPostfach">
    <vt:lpwstr/>
  </property>
  <property fmtid="{D5CDD505-2E9C-101B-9397-08002B2CF9AE}" pid="135" name="FSC#CCAPRECONFIG@15.1001:AddrPostleitzahl">
    <vt:lpwstr/>
  </property>
  <property fmtid="{D5CDD505-2E9C-101B-9397-08002B2CF9AE}" pid="136" name="FSC#CCAPRECONFIG@15.1001:AddrOrt">
    <vt:lpwstr/>
  </property>
  <property fmtid="{D5CDD505-2E9C-101B-9397-08002B2CF9AE}" pid="137" name="FSC#CCAPRECONFIG@15.1001:AddrLand">
    <vt:lpwstr/>
  </property>
  <property fmtid="{D5CDD505-2E9C-101B-9397-08002B2CF9AE}" pid="138" name="FSC#CCAPRECONFIG@15.1001:AddrEmail">
    <vt:lpwstr/>
  </property>
  <property fmtid="{D5CDD505-2E9C-101B-9397-08002B2CF9AE}" pid="139" name="FSC#CCAPRECONFIG@15.1001:AddrAdresse">
    <vt:lpwstr/>
  </property>
  <property fmtid="{D5CDD505-2E9C-101B-9397-08002B2CF9AE}" pid="140" name="FSC#CCAPRECONFIG@15.1001:AddrFax">
    <vt:lpwstr/>
  </property>
  <property fmtid="{D5CDD505-2E9C-101B-9397-08002B2CF9AE}" pid="141" name="FSC#CCAPRECONFIG@15.1001:AddrOrganisationsname">
    <vt:lpwstr/>
  </property>
  <property fmtid="{D5CDD505-2E9C-101B-9397-08002B2CF9AE}" pid="142" name="FSC#CCAPRECONFIG@15.1001:AddrOrganisationskurzname">
    <vt:lpwstr/>
  </property>
  <property fmtid="{D5CDD505-2E9C-101B-9397-08002B2CF9AE}" pid="143" name="FSC#CCAPRECONFIG@15.1001:AddrAbschriftsbemerkung">
    <vt:lpwstr/>
  </property>
  <property fmtid="{D5CDD505-2E9C-101B-9397-08002B2CF9AE}" pid="144" name="FSC#CCAPRECONFIG@15.1001:AddrName_Zeile_2">
    <vt:lpwstr/>
  </property>
  <property fmtid="{D5CDD505-2E9C-101B-9397-08002B2CF9AE}" pid="145" name="FSC#CCAPRECONFIG@15.1001:AddrName_Zeile_3">
    <vt:lpwstr/>
  </property>
  <property fmtid="{D5CDD505-2E9C-101B-9397-08002B2CF9AE}" pid="146" name="FSC#CCAPRECONFIG@15.1001:AddrPostalischeAdresse">
    <vt:lpwstr/>
  </property>
  <property fmtid="{D5CDD505-2E9C-101B-9397-08002B2CF9AE}" pid="147" name="FSC#COOSYSTEM@1.1:Container">
    <vt:lpwstr>COO.2101.101.4.457028</vt:lpwstr>
  </property>
  <property fmtid="{D5CDD505-2E9C-101B-9397-08002B2CF9AE}" pid="148" name="FSC#FSCFOLIO@1.1001:docpropproject">
    <vt:lpwstr/>
  </property>
  <property fmtid="{D5CDD505-2E9C-101B-9397-08002B2CF9AE}" pid="149" name="Microsoft.ReportingServices.InteractiveReport.Excel.SheetName">
    <vt:i4>2</vt:i4>
  </property>
</Properties>
</file>