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reihen AB15\"/>
    </mc:Choice>
  </mc:AlternateContent>
  <bookViews>
    <workbookView xWindow="600" yWindow="105" windowWidth="19890" windowHeight="5955"/>
  </bookViews>
  <sheets>
    <sheet name="National" sheetId="4" r:id="rId1"/>
  </sheets>
  <calcPr calcId="152511"/>
</workbook>
</file>

<file path=xl/calcChain.xml><?xml version="1.0" encoding="utf-8"?>
<calcChain xmlns="http://schemas.openxmlformats.org/spreadsheetml/2006/main">
  <c r="AB18" i="4" l="1"/>
  <c r="AA55" i="4" l="1"/>
  <c r="AA63" i="4"/>
  <c r="AA46" i="4"/>
  <c r="AA54" i="4" l="1"/>
  <c r="AA68" i="4" s="1"/>
  <c r="AB122" i="4" l="1"/>
  <c r="AB87" i="4" l="1"/>
  <c r="AA35" i="4"/>
  <c r="AA41" i="4"/>
  <c r="AA44" i="4" l="1"/>
  <c r="AA34" i="4"/>
  <c r="AA13" i="4"/>
  <c r="AA6" i="4"/>
  <c r="AA5" i="4" l="1"/>
  <c r="AA16" i="4"/>
  <c r="AA122" i="4" l="1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D122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AA18" i="4"/>
  <c r="Z18" i="4"/>
  <c r="Y18" i="4"/>
  <c r="X18" i="4"/>
  <c r="W18" i="4"/>
  <c r="V18" i="4"/>
  <c r="U18" i="4"/>
  <c r="T18" i="4"/>
  <c r="S18" i="4"/>
  <c r="R18" i="4"/>
  <c r="Q18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L34" i="4" l="1"/>
  <c r="X34" i="4"/>
  <c r="H34" i="4"/>
  <c r="P44" i="4"/>
  <c r="F54" i="4"/>
  <c r="F68" i="4" s="1"/>
  <c r="R54" i="4"/>
  <c r="R68" i="4" s="1"/>
  <c r="V54" i="4"/>
  <c r="V68" i="4" s="1"/>
  <c r="D16" i="4"/>
  <c r="T5" i="4"/>
  <c r="X5" i="4"/>
  <c r="H16" i="4"/>
  <c r="L5" i="4"/>
  <c r="X16" i="4"/>
  <c r="G16" i="4"/>
  <c r="O16" i="4"/>
  <c r="W16" i="4"/>
  <c r="D5" i="4"/>
  <c r="F34" i="4"/>
  <c r="J34" i="4"/>
  <c r="N34" i="4"/>
  <c r="R34" i="4"/>
  <c r="V34" i="4"/>
  <c r="Z34" i="4"/>
  <c r="F44" i="4"/>
  <c r="J44" i="4"/>
  <c r="N44" i="4"/>
  <c r="R44" i="4"/>
  <c r="V44" i="4"/>
  <c r="Z44" i="4"/>
  <c r="H5" i="4"/>
  <c r="L16" i="4"/>
  <c r="P16" i="4"/>
  <c r="T16" i="4"/>
  <c r="K16" i="4"/>
  <c r="S16" i="4"/>
  <c r="P5" i="4"/>
  <c r="F16" i="4"/>
  <c r="J16" i="4"/>
  <c r="N16" i="4"/>
  <c r="R16" i="4"/>
  <c r="V16" i="4"/>
  <c r="Z16" i="4"/>
  <c r="E16" i="4"/>
  <c r="I5" i="4"/>
  <c r="M16" i="4"/>
  <c r="Q16" i="4"/>
  <c r="U5" i="4"/>
  <c r="Y16" i="4"/>
  <c r="F5" i="4"/>
  <c r="J5" i="4"/>
  <c r="N5" i="4"/>
  <c r="R5" i="4"/>
  <c r="V5" i="4"/>
  <c r="Z5" i="4"/>
  <c r="G5" i="4"/>
  <c r="K5" i="4"/>
  <c r="O5" i="4"/>
  <c r="S5" i="4"/>
  <c r="W5" i="4"/>
  <c r="G34" i="4"/>
  <c r="K34" i="4"/>
  <c r="O34" i="4"/>
  <c r="S34" i="4"/>
  <c r="W34" i="4"/>
  <c r="D44" i="4"/>
  <c r="H44" i="4"/>
  <c r="L44" i="4"/>
  <c r="P34" i="4"/>
  <c r="T44" i="4"/>
  <c r="X44" i="4"/>
  <c r="E34" i="4"/>
  <c r="I44" i="4"/>
  <c r="M34" i="4"/>
  <c r="Q44" i="4"/>
  <c r="U34" i="4"/>
  <c r="Y44" i="4"/>
  <c r="W44" i="4"/>
  <c r="G44" i="4"/>
  <c r="O44" i="4"/>
  <c r="K44" i="4"/>
  <c r="S44" i="4"/>
  <c r="D34" i="4"/>
  <c r="T34" i="4"/>
  <c r="E54" i="4"/>
  <c r="E68" i="4" s="1"/>
  <c r="I54" i="4"/>
  <c r="I68" i="4" s="1"/>
  <c r="M54" i="4"/>
  <c r="M68" i="4" s="1"/>
  <c r="Q54" i="4"/>
  <c r="Q68" i="4" s="1"/>
  <c r="U54" i="4"/>
  <c r="U68" i="4" s="1"/>
  <c r="Y54" i="4"/>
  <c r="Y68" i="4" s="1"/>
  <c r="J54" i="4"/>
  <c r="J68" i="4" s="1"/>
  <c r="N54" i="4"/>
  <c r="N68" i="4" s="1"/>
  <c r="Z54" i="4"/>
  <c r="Z68" i="4" s="1"/>
  <c r="G54" i="4"/>
  <c r="G68" i="4" s="1"/>
  <c r="K54" i="4"/>
  <c r="K68" i="4" s="1"/>
  <c r="O54" i="4"/>
  <c r="O68" i="4" s="1"/>
  <c r="S54" i="4"/>
  <c r="S68" i="4" s="1"/>
  <c r="W54" i="4"/>
  <c r="W68" i="4" s="1"/>
  <c r="D54" i="4"/>
  <c r="D68" i="4" s="1"/>
  <c r="H54" i="4"/>
  <c r="H68" i="4" s="1"/>
  <c r="L54" i="4"/>
  <c r="L68" i="4" s="1"/>
  <c r="P54" i="4"/>
  <c r="P68" i="4" s="1"/>
  <c r="T54" i="4"/>
  <c r="T68" i="4" s="1"/>
  <c r="X54" i="4"/>
  <c r="X68" i="4" s="1"/>
  <c r="E5" i="4"/>
  <c r="M5" i="4"/>
  <c r="Q5" i="4"/>
  <c r="Y5" i="4"/>
  <c r="I34" i="4"/>
  <c r="Q34" i="4"/>
  <c r="Y34" i="4"/>
  <c r="I16" i="4"/>
  <c r="U16" i="4"/>
  <c r="E44" i="4"/>
  <c r="M44" i="4"/>
  <c r="U44" i="4"/>
</calcChain>
</file>

<file path=xl/sharedStrings.xml><?xml version="1.0" encoding="utf-8"?>
<sst xmlns="http://schemas.openxmlformats.org/spreadsheetml/2006/main" count="512" uniqueCount="138">
  <si>
    <t>t</t>
  </si>
  <si>
    <t>%</t>
  </si>
  <si>
    <t>kg</t>
  </si>
  <si>
    <t>Trimethoprim</t>
  </si>
  <si>
    <t>:</t>
  </si>
  <si>
    <r>
      <t>×10</t>
    </r>
    <r>
      <rPr>
        <b/>
        <vertAlign val="superscript"/>
        <sz val="10"/>
        <color theme="1"/>
        <rFont val="Arial"/>
        <family val="2"/>
      </rPr>
      <t>12</t>
    </r>
    <r>
      <rPr>
        <b/>
        <sz val="10"/>
        <color theme="1"/>
        <rFont val="Arial"/>
        <family val="2"/>
      </rPr>
      <t xml:space="preserve"> J</t>
    </r>
  </si>
  <si>
    <r>
      <t>×10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ha</t>
    </r>
  </si>
  <si>
    <r>
      <t>×10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t</t>
    </r>
  </si>
  <si>
    <r>
      <t>×10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ha</t>
    </r>
  </si>
  <si>
    <r>
      <t>×10</t>
    </r>
    <r>
      <rPr>
        <vertAlign val="superscript"/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 xml:space="preserve"> J</t>
    </r>
  </si>
  <si>
    <r>
      <t>×10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t NH</t>
    </r>
    <r>
      <rPr>
        <b/>
        <vertAlign val="sub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-N</t>
    </r>
  </si>
  <si>
    <r>
      <t>×10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t NH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-N</t>
    </r>
  </si>
  <si>
    <t>% (1990 = 100%)</t>
  </si>
  <si>
    <t>Bodennutzung</t>
  </si>
  <si>
    <t>Stickstoff</t>
  </si>
  <si>
    <t>N-Bilanz</t>
  </si>
  <si>
    <t>P-Bilanz</t>
  </si>
  <si>
    <t>Biodiversität</t>
  </si>
  <si>
    <t>Einheit</t>
  </si>
  <si>
    <r>
      <t>Entwicklung von N-Bilanz und N-Effizienz</t>
    </r>
    <r>
      <rPr>
        <b/>
        <vertAlign val="superscript"/>
        <sz val="12"/>
        <color theme="1"/>
        <rFont val="Arial"/>
        <family val="2"/>
      </rPr>
      <t>1</t>
    </r>
  </si>
  <si>
    <t>Input gesamt</t>
  </si>
  <si>
    <t>Importierte Futtermittel</t>
  </si>
  <si>
    <t>Mineraldünger (Landwirtschaft)</t>
  </si>
  <si>
    <t>Recyclingdünger</t>
  </si>
  <si>
    <t>Saatgutimport</t>
  </si>
  <si>
    <t>N-Fixierung</t>
  </si>
  <si>
    <t>Atmosphärische Deposition</t>
  </si>
  <si>
    <t>Output gesamt</t>
  </si>
  <si>
    <t>Pflanzliche Produkte</t>
  </si>
  <si>
    <t>Tierische Produkte (mit Hofdünger)</t>
  </si>
  <si>
    <t>N-Effizienz</t>
  </si>
  <si>
    <r>
      <t>Entwicklung der Ammoniakemissionen</t>
    </r>
    <r>
      <rPr>
        <b/>
        <vertAlign val="superscript"/>
        <sz val="12"/>
        <color theme="1"/>
        <rFont val="Arial"/>
        <family val="2"/>
      </rPr>
      <t>2</t>
    </r>
  </si>
  <si>
    <t>Ammoniakemissionen gesamt</t>
  </si>
  <si>
    <t>Pflanzenbau</t>
  </si>
  <si>
    <t>Nach Emissionsstufen:</t>
  </si>
  <si>
    <t>Weide</t>
  </si>
  <si>
    <t>Stall/Laufhof</t>
  </si>
  <si>
    <t>Lager Gülle</t>
  </si>
  <si>
    <t>Lager Mist</t>
  </si>
  <si>
    <t>Ausbringung Gülle</t>
  </si>
  <si>
    <t>Ausbringung Mist</t>
  </si>
  <si>
    <t>Nach Tierart:</t>
  </si>
  <si>
    <t>Rinder</t>
  </si>
  <si>
    <t>Schweine</t>
  </si>
  <si>
    <t>Geflügel</t>
  </si>
  <si>
    <t>Andere</t>
  </si>
  <si>
    <t>Phosphor</t>
  </si>
  <si>
    <r>
      <t>Entwicklung von P-Bilanz und P-Effizienz</t>
    </r>
    <r>
      <rPr>
        <b/>
        <vertAlign val="superscript"/>
        <sz val="12"/>
        <color theme="1"/>
        <rFont val="Arial"/>
        <family val="2"/>
      </rPr>
      <t>3</t>
    </r>
  </si>
  <si>
    <t>P-Effizienz</t>
  </si>
  <si>
    <t>Klima und Energie</t>
  </si>
  <si>
    <r>
      <t>Entwicklung der Treibhausgasemissionen</t>
    </r>
    <r>
      <rPr>
        <b/>
        <vertAlign val="superscript"/>
        <sz val="12"/>
        <color theme="1"/>
        <rFont val="Arial"/>
        <family val="2"/>
      </rPr>
      <t>4</t>
    </r>
  </si>
  <si>
    <t>Treibhausgasemissionen gesamt</t>
  </si>
  <si>
    <r>
      <t>×10</t>
    </r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t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-Äqui.</t>
    </r>
  </si>
  <si>
    <t>Energienutzung</t>
  </si>
  <si>
    <t>Kohlenstoffverluste</t>
  </si>
  <si>
    <r>
      <t>Herstellung von Produktionsmitteln</t>
    </r>
    <r>
      <rPr>
        <vertAlign val="superscript"/>
        <sz val="10"/>
        <color theme="1"/>
        <rFont val="Arial"/>
        <family val="2"/>
      </rPr>
      <t>4d</t>
    </r>
  </si>
  <si>
    <t>Mineraldünger</t>
  </si>
  <si>
    <t>Import Futtermittel</t>
  </si>
  <si>
    <t>Pflanzenschutzmittel</t>
  </si>
  <si>
    <t>Treibstoffe</t>
  </si>
  <si>
    <t>Brennstoffe</t>
  </si>
  <si>
    <t>Erneuerbare Energien (inkl. Holz)</t>
  </si>
  <si>
    <r>
      <t>Energieeffizienz</t>
    </r>
    <r>
      <rPr>
        <b/>
        <vertAlign val="superscript"/>
        <sz val="10"/>
        <color theme="1"/>
        <rFont val="Arial"/>
        <family val="2"/>
      </rPr>
      <t>5a</t>
    </r>
  </si>
  <si>
    <t>BFF im Talgebiet</t>
  </si>
  <si>
    <t>BFF im Berggebiet</t>
  </si>
  <si>
    <t>Vernetzung</t>
  </si>
  <si>
    <t>Landwirtschaftsfläche gesamt</t>
  </si>
  <si>
    <t>Landwirtschaftliche Nutzfläche (LN)</t>
  </si>
  <si>
    <t>Normalstoss (NST)</t>
  </si>
  <si>
    <t>NST</t>
  </si>
  <si>
    <t>Naturnahe Bewirtschaftung</t>
  </si>
  <si>
    <t>% der LN</t>
  </si>
  <si>
    <t>davon Bio</t>
  </si>
  <si>
    <t>Produktionsmittel</t>
  </si>
  <si>
    <t>Pflanzenschutzmittelverkäufe gesamt</t>
  </si>
  <si>
    <t>t Wirkstoff</t>
  </si>
  <si>
    <t>Herbizide</t>
  </si>
  <si>
    <t>Fungizide</t>
  </si>
  <si>
    <t>Wachstumsregulatoren</t>
  </si>
  <si>
    <t>Rodentizide</t>
  </si>
  <si>
    <t>Insektizide</t>
  </si>
  <si>
    <t>Stickstoff (N)</t>
  </si>
  <si>
    <r>
      <t>Phosphat (P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O</t>
    </r>
    <r>
      <rPr>
        <b/>
        <vertAlign val="subscript"/>
        <sz val="10"/>
        <color theme="1"/>
        <rFont val="Arial"/>
        <family val="2"/>
      </rPr>
      <t>5</t>
    </r>
    <r>
      <rPr>
        <b/>
        <sz val="10"/>
        <color theme="1"/>
        <rFont val="Arial"/>
        <family val="2"/>
      </rPr>
      <t>)</t>
    </r>
  </si>
  <si>
    <t>Kraftfuttermittelverbrauch gesamt</t>
  </si>
  <si>
    <t>Inlandproduktion gesamt</t>
  </si>
  <si>
    <t>CH Futtergetreide</t>
  </si>
  <si>
    <t>CH Ölsaatkuchen</t>
  </si>
  <si>
    <t xml:space="preserve">CH andere </t>
  </si>
  <si>
    <t>Import gesamt</t>
  </si>
  <si>
    <t>Anteil importierter Kraftfuttermittel</t>
  </si>
  <si>
    <t>Vertrieb von Antibiotika in der Veterinärmedizin gesamt</t>
  </si>
  <si>
    <t>Viehbestand gesamt</t>
  </si>
  <si>
    <r>
      <t>x10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GVE</t>
    </r>
  </si>
  <si>
    <r>
      <t>x10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GVE</t>
    </r>
  </si>
  <si>
    <t>In Agrarprodukten enthaltene Energie gesamt</t>
  </si>
  <si>
    <t>Tierhaltung</t>
  </si>
  <si>
    <r>
      <t>×10</t>
    </r>
    <r>
      <rPr>
        <b/>
        <vertAlign val="superscript"/>
        <sz val="10"/>
        <color theme="1"/>
        <rFont val="Arial"/>
        <family val="2"/>
      </rPr>
      <t>6</t>
    </r>
    <r>
      <rPr>
        <b/>
        <sz val="10"/>
        <color theme="1"/>
        <rFont val="Arial"/>
        <family val="2"/>
      </rPr>
      <t xml:space="preserve"> t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-Äqui.</t>
    </r>
  </si>
  <si>
    <r>
      <t>Gedüngte Böden</t>
    </r>
    <r>
      <rPr>
        <vertAlign val="superscript"/>
        <sz val="10"/>
        <color theme="1"/>
        <rFont val="Arial"/>
        <family val="2"/>
      </rPr>
      <t>4c</t>
    </r>
  </si>
  <si>
    <t>Agrarumweltindikatoren und -kennzahlen auf nationaler Ebene</t>
  </si>
  <si>
    <r>
      <t>Hofdüngermanagement</t>
    </r>
    <r>
      <rPr>
        <vertAlign val="superscript"/>
        <sz val="10"/>
        <color theme="1"/>
        <rFont val="Arial"/>
        <family val="2"/>
      </rPr>
      <t>4b</t>
    </r>
  </si>
  <si>
    <t>!!! Auf das + links neben der Tabelle klicken, um weitere Details zu den Daten anzuzeigen !!!</t>
  </si>
  <si>
    <r>
      <t>×10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t</t>
    </r>
  </si>
  <si>
    <r>
      <t>Verdauung Nutztiere</t>
    </r>
    <r>
      <rPr>
        <vertAlign val="superscript"/>
        <sz val="10"/>
        <color theme="1"/>
        <rFont val="Arial"/>
        <family val="2"/>
      </rPr>
      <t>4a</t>
    </r>
  </si>
  <si>
    <t>Sulfonamide</t>
  </si>
  <si>
    <t>Penicilline</t>
  </si>
  <si>
    <t>Tetracycline</t>
  </si>
  <si>
    <t>Aminoglykoside</t>
  </si>
  <si>
    <t>Makrolide + Lincosamide</t>
  </si>
  <si>
    <t>Polymyxine</t>
  </si>
  <si>
    <t>Cephalosporine</t>
  </si>
  <si>
    <t>Fluoroquinolone</t>
  </si>
  <si>
    <t>Amphenikole</t>
  </si>
  <si>
    <r>
      <t>Biodiversitätsförderflächen (BFF) gesamt</t>
    </r>
    <r>
      <rPr>
        <b/>
        <vertAlign val="superscript"/>
        <sz val="10"/>
        <color theme="1"/>
        <rFont val="Arial"/>
        <family val="2"/>
      </rPr>
      <t>6a</t>
    </r>
  </si>
  <si>
    <r>
      <t>Index der für das Kulturland typischen Brutvögel</t>
    </r>
    <r>
      <rPr>
        <b/>
        <vertAlign val="superscript"/>
        <sz val="10"/>
        <color theme="1"/>
        <rFont val="Arial"/>
        <family val="2"/>
      </rPr>
      <t>6b</t>
    </r>
  </si>
  <si>
    <r>
      <t>Index der für das Kulturland typischen Brutvögel gemäss den UZL</t>
    </r>
    <r>
      <rPr>
        <b/>
        <vertAlign val="superscript"/>
        <sz val="10"/>
        <color theme="1"/>
        <rFont val="Arial"/>
        <family val="2"/>
      </rPr>
      <t>6c</t>
    </r>
  </si>
  <si>
    <r>
      <t>Entwicklung des Anteils an naturnah bewirtschafteten Flächen</t>
    </r>
    <r>
      <rPr>
        <b/>
        <vertAlign val="superscript"/>
        <sz val="12"/>
        <rFont val="Arial"/>
        <family val="2"/>
      </rPr>
      <t>10</t>
    </r>
  </si>
  <si>
    <r>
      <t>Entwicklung der Pflanzenschutzmittelverkäufe</t>
    </r>
    <r>
      <rPr>
        <b/>
        <vertAlign val="superscript"/>
        <sz val="12"/>
        <color theme="1"/>
        <rFont val="Arial"/>
        <family val="2"/>
      </rPr>
      <t>11</t>
    </r>
  </si>
  <si>
    <r>
      <t>Entwicklung des Düngerverbrauchs</t>
    </r>
    <r>
      <rPr>
        <b/>
        <vertAlign val="superscript"/>
        <sz val="12"/>
        <color theme="1"/>
        <rFont val="Arial"/>
        <family val="2"/>
      </rPr>
      <t>12</t>
    </r>
  </si>
  <si>
    <r>
      <t>Entwicklung des Kraftfutterverbrauchs</t>
    </r>
    <r>
      <rPr>
        <b/>
        <vertAlign val="superscript"/>
        <sz val="12"/>
        <color theme="1"/>
        <rFont val="Arial"/>
        <family val="2"/>
      </rPr>
      <t>13</t>
    </r>
  </si>
  <si>
    <r>
      <t>Verarbeitung der Importe</t>
    </r>
    <r>
      <rPr>
        <vertAlign val="superscript"/>
        <sz val="10"/>
        <color theme="1"/>
        <rFont val="Arial"/>
        <family val="2"/>
      </rPr>
      <t>13a</t>
    </r>
  </si>
  <si>
    <r>
      <t>Entwicklung des Vertriebs von Antibiotika in der Veterinärmedizin</t>
    </r>
    <r>
      <rPr>
        <b/>
        <vertAlign val="superscript"/>
        <sz val="12"/>
        <color theme="1"/>
        <rFont val="Arial"/>
        <family val="2"/>
      </rPr>
      <t>14</t>
    </r>
  </si>
  <si>
    <r>
      <t>Entwicklung der landwirtschaftlichen Nutzfläche</t>
    </r>
    <r>
      <rPr>
        <b/>
        <vertAlign val="superscript"/>
        <sz val="12"/>
        <color theme="1"/>
        <rFont val="Arial"/>
        <family val="2"/>
      </rPr>
      <t>8</t>
    </r>
  </si>
  <si>
    <r>
      <t>Entwicklung des Viehbestandes</t>
    </r>
    <r>
      <rPr>
        <b/>
        <vertAlign val="superscript"/>
        <sz val="12"/>
        <color theme="1"/>
        <rFont val="Arial"/>
        <family val="2"/>
      </rPr>
      <t>16</t>
    </r>
  </si>
  <si>
    <r>
      <t>Entwicklung der Produktion von verwertbarer Energie</t>
    </r>
    <r>
      <rPr>
        <b/>
        <vertAlign val="superscript"/>
        <sz val="12"/>
        <color theme="1"/>
        <rFont val="Arial"/>
        <family val="2"/>
      </rPr>
      <t>17</t>
    </r>
  </si>
  <si>
    <r>
      <t>Entwicklung der Arten und Lebensräume</t>
    </r>
    <r>
      <rPr>
        <b/>
        <vertAlign val="superscript"/>
        <sz val="12"/>
        <color theme="1"/>
        <rFont val="Arial"/>
        <family val="2"/>
      </rPr>
      <t>6</t>
    </r>
  </si>
  <si>
    <r>
      <t>Bezugsgrössen</t>
    </r>
    <r>
      <rPr>
        <b/>
        <vertAlign val="superscript"/>
        <sz val="12"/>
        <color theme="1"/>
        <rFont val="Arial"/>
        <family val="2"/>
      </rPr>
      <t>15</t>
    </r>
  </si>
  <si>
    <r>
      <t>Entwicklung des Energiebedarfs</t>
    </r>
    <r>
      <rPr>
        <b/>
        <vertAlign val="superscript"/>
        <sz val="12"/>
        <color theme="1"/>
        <rFont val="Arial"/>
        <family val="2"/>
      </rPr>
      <t>5</t>
    </r>
  </si>
  <si>
    <t>Energiebedarf gesamt</t>
  </si>
  <si>
    <t>Bedarf indirekte Energie gesamt</t>
  </si>
  <si>
    <t>Bedarf direkte Energie gesamt</t>
  </si>
  <si>
    <t>Elektrizität</t>
  </si>
  <si>
    <t>Gebäude</t>
  </si>
  <si>
    <t>Maschinen</t>
  </si>
  <si>
    <t>Bereitstellung direkte Energie</t>
  </si>
  <si>
    <t>Import Getreidesaatgut</t>
  </si>
  <si>
    <r>
      <t>Entwicklung der Landwirtschaftsfläche gesamt</t>
    </r>
    <r>
      <rPr>
        <b/>
        <vertAlign val="superscript"/>
        <sz val="12"/>
        <color theme="1"/>
        <rFont val="Arial"/>
        <family val="2"/>
      </rPr>
      <t>7</t>
    </r>
  </si>
  <si>
    <r>
      <t>Entwicklung der Sömmerung</t>
    </r>
    <r>
      <rPr>
        <b/>
        <vertAlign val="superscript"/>
        <sz val="12"/>
        <color theme="1"/>
        <rFont val="Arial"/>
        <family val="2"/>
      </rPr>
      <t>9</t>
    </r>
  </si>
  <si>
    <t>Biologische Qualität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</si>
</sst>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.0"/>
    <numFmt numFmtId="165" formatCode="_ [$€-2]\ * #,##0.00_ ;_ [$€-2]\ * \-#,##0.00_ ;_ [$€-2]\ * &quot;-&quot;??_ "/>
    <numFmt numFmtId="166" formatCode="#,##0&quot; kg&quot;;[Red]#,##0&quot; kg&quot;"/>
    <numFmt numFmtId="167" formatCode="0.00E+0;[=0]&quot;0&quot;;[Red]0.00E+0"/>
    <numFmt numFmtId="168" formatCode="0.00%;[=0]&quot;0&quot;;General"/>
    <numFmt numFmtId="169" formatCode="0.0%"/>
    <numFmt numFmtId="170" formatCode="[=0]&quot;&quot;;General"/>
    <numFmt numFmtId="171" formatCode="0.0E+0;[=0]&quot;0&quot;;0.0E+0"/>
    <numFmt numFmtId="172" formatCode="0.00E+0;[=0]&quot;0&quot;;0.00E+0"/>
  </numFmts>
  <fonts count="4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vertAlign val="subscript"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theme="0" tint="-0.249977111117893"/>
      <name val="Arial"/>
      <family val="2"/>
    </font>
    <font>
      <b/>
      <sz val="12"/>
      <color theme="0" tint="-0.249977111117893"/>
      <name val="Arial"/>
      <family val="2"/>
    </font>
    <font>
      <b/>
      <sz val="16"/>
      <color theme="1"/>
      <name val="Arial"/>
      <family val="2"/>
    </font>
    <font>
      <sz val="14"/>
      <color rgb="FFFF0000"/>
      <name val="Arial"/>
      <family val="2"/>
    </font>
    <font>
      <b/>
      <u/>
      <sz val="12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rgb="FFFF0000"/>
      <name val="Arial"/>
      <family val="2"/>
    </font>
    <font>
      <sz val="11"/>
      <color rgb="FF1F497D"/>
      <name val="Symbol"/>
      <family val="1"/>
      <charset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3"/>
      <color theme="1"/>
      <name val="Arial"/>
      <family val="2"/>
    </font>
    <font>
      <b/>
      <i/>
      <sz val="10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9"/>
      <name val="Helvetica"/>
      <family val="2"/>
    </font>
    <font>
      <sz val="7"/>
      <name val="Helvetica"/>
      <family val="2"/>
    </font>
    <font>
      <sz val="9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Helv"/>
    </font>
    <font>
      <sz val="8"/>
      <name val="Arial"/>
      <family val="2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sz val="12"/>
      <color theme="1"/>
      <name val="Calibri"/>
      <family val="2"/>
      <scheme val="minor"/>
    </font>
    <font>
      <sz val="10"/>
      <name val="Courier"/>
    </font>
    <font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E8BC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gradientFill degree="90">
        <stop position="0">
          <color theme="0"/>
        </stop>
        <stop position="1">
          <color theme="0" tint="-0.34900967436750391"/>
        </stop>
      </gradientFill>
    </fill>
    <fill>
      <gradientFill degree="90">
        <stop position="0">
          <color theme="4" tint="0.80001220740379042"/>
        </stop>
        <stop position="1">
          <color theme="4"/>
        </stop>
      </gradientFill>
    </fill>
    <fill>
      <gradientFill degree="90">
        <stop position="0">
          <color theme="2"/>
        </stop>
        <stop position="1">
          <color theme="2" tint="-0.49803155613879818"/>
        </stop>
      </gradientFill>
    </fill>
    <fill>
      <gradientFill degree="90">
        <stop position="0">
          <color theme="6" tint="0.80001220740379042"/>
        </stop>
        <stop position="1">
          <color theme="6" tint="0.40000610370189521"/>
        </stop>
      </gradientFill>
    </fill>
    <fill>
      <gradientFill degree="90">
        <stop position="0">
          <color theme="5" tint="0.80001220740379042"/>
        </stop>
        <stop position="1">
          <color theme="5" tint="0.40000610370189521"/>
        </stop>
      </gradientFill>
    </fill>
    <fill>
      <gradientFill degree="90">
        <stop position="0">
          <color theme="9" tint="0.80001220740379042"/>
        </stop>
        <stop position="1">
          <color theme="9" tint="0.40000610370189521"/>
        </stop>
      </gradient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ck">
        <color rgb="FFFF0000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dotted">
        <color auto="1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n">
        <color auto="1"/>
      </left>
      <right/>
      <top style="dotted">
        <color auto="1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double">
        <color auto="1"/>
      </top>
      <bottom style="thick">
        <color indexed="64"/>
      </bottom>
      <diagonal/>
    </border>
    <border>
      <left/>
      <right/>
      <top style="double">
        <color auto="1"/>
      </top>
      <bottom style="thick">
        <color indexed="64"/>
      </bottom>
      <diagonal/>
    </border>
    <border>
      <left/>
      <right style="thick">
        <color indexed="64"/>
      </right>
      <top style="double">
        <color auto="1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 style="double">
        <color indexed="64"/>
      </right>
      <top style="dotted">
        <color auto="1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</borders>
  <cellStyleXfs count="105">
    <xf numFmtId="0" fontId="0" fillId="0" borderId="0"/>
    <xf numFmtId="0" fontId="5" fillId="0" borderId="0"/>
    <xf numFmtId="0" fontId="5" fillId="0" borderId="0"/>
    <xf numFmtId="0" fontId="22" fillId="0" borderId="0"/>
    <xf numFmtId="0" fontId="30" fillId="0" borderId="0"/>
    <xf numFmtId="0" fontId="29" fillId="0" borderId="0"/>
    <xf numFmtId="0" fontId="4" fillId="0" borderId="0"/>
    <xf numFmtId="0" fontId="35" fillId="27" borderId="0">
      <alignment horizontal="left" vertical="center"/>
    </xf>
    <xf numFmtId="0" fontId="36" fillId="0" borderId="0">
      <alignment vertical="center"/>
    </xf>
    <xf numFmtId="0" fontId="5" fillId="0" borderId="0" applyFont="0" applyFill="0" applyBorder="0" applyAlignment="0" applyProtection="0"/>
    <xf numFmtId="0" fontId="35" fillId="28" borderId="0">
      <alignment horizontal="center" vertical="center" wrapText="1"/>
    </xf>
    <xf numFmtId="165" fontId="3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4" fontId="40" fillId="0" borderId="55">
      <alignment horizontal="right" vertical="center"/>
    </xf>
    <xf numFmtId="166" fontId="4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5" fillId="29" borderId="0">
      <alignment horizontal="left" vertical="center"/>
    </xf>
    <xf numFmtId="167" fontId="35" fillId="0" borderId="0">
      <alignment horizontal="center" vertical="center"/>
    </xf>
    <xf numFmtId="168" fontId="4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30" borderId="0">
      <alignment horizontal="center" vertical="center"/>
    </xf>
    <xf numFmtId="169" fontId="5" fillId="30" borderId="0">
      <alignment horizontal="center" vertical="center"/>
    </xf>
    <xf numFmtId="169" fontId="5" fillId="30" borderId="0">
      <alignment horizontal="center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42" fillId="0" borderId="0">
      <alignment vertical="center" wrapText="1"/>
    </xf>
    <xf numFmtId="0" fontId="43" fillId="31" borderId="0">
      <alignment vertical="center" wrapText="1"/>
    </xf>
    <xf numFmtId="170" fontId="44" fillId="0" borderId="0">
      <alignment horizontal="center" vertical="center"/>
    </xf>
    <xf numFmtId="11" fontId="37" fillId="0" borderId="0">
      <alignment horizontal="center" vertical="center" wrapText="1"/>
    </xf>
    <xf numFmtId="171" fontId="45" fillId="0" borderId="0">
      <alignment horizontal="center" vertical="center"/>
    </xf>
    <xf numFmtId="172" fontId="5" fillId="0" borderId="0">
      <alignment horizontal="center" vertical="center"/>
    </xf>
    <xf numFmtId="172" fontId="5" fillId="0" borderId="0">
      <alignment horizontal="center" vertical="center"/>
    </xf>
    <xf numFmtId="4" fontId="40" fillId="0" borderId="0"/>
    <xf numFmtId="0" fontId="4" fillId="0" borderId="0"/>
    <xf numFmtId="0" fontId="29" fillId="0" borderId="0"/>
    <xf numFmtId="0" fontId="46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5" fillId="0" borderId="0"/>
    <xf numFmtId="0" fontId="3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47" fillId="0" borderId="0"/>
    <xf numFmtId="0" fontId="1" fillId="0" borderId="0"/>
    <xf numFmtId="0" fontId="48" fillId="0" borderId="0"/>
    <xf numFmtId="0" fontId="5" fillId="0" borderId="0"/>
    <xf numFmtId="0" fontId="29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395">
    <xf numFmtId="0" fontId="0" fillId="0" borderId="0" xfId="0"/>
    <xf numFmtId="0" fontId="0" fillId="0" borderId="4" xfId="0" applyBorder="1"/>
    <xf numFmtId="164" fontId="6" fillId="4" borderId="4" xfId="0" applyNumberFormat="1" applyFont="1" applyFill="1" applyBorder="1"/>
    <xf numFmtId="164" fontId="0" fillId="4" borderId="4" xfId="0" applyNumberFormat="1" applyFill="1" applyBorder="1"/>
    <xf numFmtId="164" fontId="6" fillId="5" borderId="4" xfId="0" applyNumberFormat="1" applyFont="1" applyFill="1" applyBorder="1"/>
    <xf numFmtId="164" fontId="0" fillId="5" borderId="4" xfId="0" applyNumberFormat="1" applyFill="1" applyBorder="1"/>
    <xf numFmtId="164" fontId="6" fillId="3" borderId="4" xfId="0" applyNumberFormat="1" applyFont="1" applyFill="1" applyBorder="1"/>
    <xf numFmtId="164" fontId="0" fillId="3" borderId="4" xfId="0" applyNumberFormat="1" applyFont="1" applyFill="1" applyBorder="1" applyAlignment="1">
      <alignment horizontal="right"/>
    </xf>
    <xf numFmtId="164" fontId="0" fillId="7" borderId="4" xfId="0" applyNumberFormat="1" applyFill="1" applyBorder="1"/>
    <xf numFmtId="164" fontId="0" fillId="7" borderId="4" xfId="0" applyNumberFormat="1" applyFont="1" applyFill="1" applyBorder="1"/>
    <xf numFmtId="0" fontId="7" fillId="7" borderId="9" xfId="0" applyFont="1" applyFill="1" applyBorder="1"/>
    <xf numFmtId="0" fontId="0" fillId="7" borderId="9" xfId="0" applyFill="1" applyBorder="1"/>
    <xf numFmtId="0" fontId="7" fillId="3" borderId="9" xfId="0" applyFont="1" applyFill="1" applyBorder="1"/>
    <xf numFmtId="164" fontId="7" fillId="3" borderId="9" xfId="0" applyNumberFormat="1" applyFont="1" applyFill="1" applyBorder="1"/>
    <xf numFmtId="164" fontId="6" fillId="7" borderId="10" xfId="0" applyNumberFormat="1" applyFont="1" applyFill="1" applyBorder="1"/>
    <xf numFmtId="164" fontId="6" fillId="3" borderId="10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164" fontId="6" fillId="3" borderId="13" xfId="0" applyNumberFormat="1" applyFont="1" applyFill="1" applyBorder="1" applyAlignment="1">
      <alignment horizontal="right"/>
    </xf>
    <xf numFmtId="0" fontId="0" fillId="3" borderId="5" xfId="0" applyFont="1" applyFill="1" applyBorder="1"/>
    <xf numFmtId="0" fontId="7" fillId="6" borderId="9" xfId="0" applyFont="1" applyFill="1" applyBorder="1"/>
    <xf numFmtId="164" fontId="6" fillId="4" borderId="13" xfId="0" applyNumberFormat="1" applyFont="1" applyFill="1" applyBorder="1"/>
    <xf numFmtId="164" fontId="6" fillId="4" borderId="2" xfId="0" applyNumberFormat="1" applyFont="1" applyFill="1" applyBorder="1"/>
    <xf numFmtId="164" fontId="6" fillId="4" borderId="12" xfId="0" applyNumberFormat="1" applyFont="1" applyFill="1" applyBorder="1"/>
    <xf numFmtId="0" fontId="7" fillId="5" borderId="9" xfId="0" applyFont="1" applyFill="1" applyBorder="1"/>
    <xf numFmtId="164" fontId="6" fillId="5" borderId="2" xfId="0" applyNumberFormat="1" applyFont="1" applyFill="1" applyBorder="1"/>
    <xf numFmtId="164" fontId="6" fillId="5" borderId="12" xfId="0" applyNumberFormat="1" applyFont="1" applyFill="1" applyBorder="1"/>
    <xf numFmtId="164" fontId="6" fillId="5" borderId="13" xfId="0" applyNumberFormat="1" applyFont="1" applyFill="1" applyBorder="1"/>
    <xf numFmtId="0" fontId="7" fillId="8" borderId="9" xfId="0" applyFont="1" applyFill="1" applyBorder="1"/>
    <xf numFmtId="0" fontId="7" fillId="9" borderId="9" xfId="0" applyFont="1" applyFill="1" applyBorder="1"/>
    <xf numFmtId="0" fontId="7" fillId="10" borderId="9" xfId="0" applyFont="1" applyFill="1" applyBorder="1"/>
    <xf numFmtId="0" fontId="6" fillId="10" borderId="9" xfId="0" applyFont="1" applyFill="1" applyBorder="1"/>
    <xf numFmtId="164" fontId="6" fillId="10" borderId="9" xfId="0" applyNumberFormat="1" applyFont="1" applyFill="1" applyBorder="1"/>
    <xf numFmtId="164" fontId="6" fillId="10" borderId="4" xfId="0" applyNumberFormat="1" applyFont="1" applyFill="1" applyBorder="1"/>
    <xf numFmtId="0" fontId="7" fillId="11" borderId="9" xfId="0" applyFont="1" applyFill="1" applyBorder="1"/>
    <xf numFmtId="0" fontId="7" fillId="12" borderId="9" xfId="0" applyFont="1" applyFill="1" applyBorder="1"/>
    <xf numFmtId="0" fontId="7" fillId="13" borderId="9" xfId="0" applyFont="1" applyFill="1" applyBorder="1"/>
    <xf numFmtId="164" fontId="7" fillId="13" borderId="9" xfId="0" applyNumberFormat="1" applyFont="1" applyFill="1" applyBorder="1" applyAlignment="1">
      <alignment horizontal="right"/>
    </xf>
    <xf numFmtId="0" fontId="6" fillId="6" borderId="9" xfId="0" applyFont="1" applyFill="1" applyBorder="1"/>
    <xf numFmtId="164" fontId="6" fillId="6" borderId="10" xfId="0" applyNumberFormat="1" applyFont="1" applyFill="1" applyBorder="1" applyAlignment="1"/>
    <xf numFmtId="164" fontId="6" fillId="6" borderId="14" xfId="0" applyNumberFormat="1" applyFont="1" applyFill="1" applyBorder="1" applyAlignment="1"/>
    <xf numFmtId="164" fontId="6" fillId="6" borderId="15" xfId="0" applyNumberFormat="1" applyFont="1" applyFill="1" applyBorder="1" applyAlignment="1"/>
    <xf numFmtId="164" fontId="6" fillId="6" borderId="16" xfId="0" applyNumberFormat="1" applyFont="1" applyFill="1" applyBorder="1" applyAlignment="1"/>
    <xf numFmtId="164" fontId="0" fillId="6" borderId="4" xfId="0" applyNumberFormat="1" applyFont="1" applyFill="1" applyBorder="1" applyAlignment="1"/>
    <xf numFmtId="164" fontId="0" fillId="6" borderId="4" xfId="0" applyNumberFormat="1" applyFont="1" applyFill="1" applyBorder="1"/>
    <xf numFmtId="164" fontId="0" fillId="6" borderId="6" xfId="0" applyNumberFormat="1" applyFont="1" applyFill="1" applyBorder="1"/>
    <xf numFmtId="164" fontId="0" fillId="6" borderId="7" xfId="0" applyNumberFormat="1" applyFont="1" applyFill="1" applyBorder="1"/>
    <xf numFmtId="164" fontId="0" fillId="6" borderId="8" xfId="0" applyNumberFormat="1" applyFont="1" applyFill="1" applyBorder="1"/>
    <xf numFmtId="164" fontId="0" fillId="6" borderId="5" xfId="0" applyNumberFormat="1" applyFont="1" applyFill="1" applyBorder="1"/>
    <xf numFmtId="164" fontId="7" fillId="9" borderId="9" xfId="0" applyNumberFormat="1" applyFont="1" applyFill="1" applyBorder="1"/>
    <xf numFmtId="164" fontId="6" fillId="9" borderId="10" xfId="0" applyNumberFormat="1" applyFont="1" applyFill="1" applyBorder="1"/>
    <xf numFmtId="164" fontId="6" fillId="9" borderId="12" xfId="0" applyNumberFormat="1" applyFont="1" applyFill="1" applyBorder="1"/>
    <xf numFmtId="164" fontId="0" fillId="9" borderId="4" xfId="0" applyNumberFormat="1" applyFill="1" applyBorder="1"/>
    <xf numFmtId="164" fontId="6" fillId="9" borderId="13" xfId="0" applyNumberFormat="1" applyFont="1" applyFill="1" applyBorder="1"/>
    <xf numFmtId="164" fontId="6" fillId="9" borderId="4" xfId="0" applyNumberFormat="1" applyFont="1" applyFill="1" applyBorder="1"/>
    <xf numFmtId="0" fontId="7" fillId="14" borderId="9" xfId="0" applyFont="1" applyFill="1" applyBorder="1"/>
    <xf numFmtId="164" fontId="7" fillId="14" borderId="9" xfId="0" applyNumberFormat="1" applyFont="1" applyFill="1" applyBorder="1"/>
    <xf numFmtId="0" fontId="0" fillId="14" borderId="4" xfId="0" applyFill="1" applyBorder="1" applyAlignment="1">
      <alignment horizontal="center"/>
    </xf>
    <xf numFmtId="0" fontId="7" fillId="15" borderId="9" xfId="0" applyFont="1" applyFill="1" applyBorder="1"/>
    <xf numFmtId="0" fontId="7" fillId="16" borderId="9" xfId="0" applyFont="1" applyFill="1" applyBorder="1"/>
    <xf numFmtId="164" fontId="7" fillId="16" borderId="9" xfId="0" applyNumberFormat="1" applyFont="1" applyFill="1" applyBorder="1"/>
    <xf numFmtId="164" fontId="6" fillId="16" borderId="10" xfId="0" applyNumberFormat="1" applyFont="1" applyFill="1" applyBorder="1"/>
    <xf numFmtId="164" fontId="6" fillId="16" borderId="12" xfId="0" applyNumberFormat="1" applyFont="1" applyFill="1" applyBorder="1"/>
    <xf numFmtId="164" fontId="6" fillId="16" borderId="12" xfId="0" applyNumberFormat="1" applyFont="1" applyFill="1" applyBorder="1" applyAlignment="1">
      <alignment horizontal="right"/>
    </xf>
    <xf numFmtId="164" fontId="6" fillId="16" borderId="13" xfId="0" applyNumberFormat="1" applyFont="1" applyFill="1" applyBorder="1"/>
    <xf numFmtId="0" fontId="6" fillId="16" borderId="18" xfId="0" applyFont="1" applyFill="1" applyBorder="1"/>
    <xf numFmtId="164" fontId="6" fillId="16" borderId="18" xfId="0" applyNumberFormat="1" applyFont="1" applyFill="1" applyBorder="1"/>
    <xf numFmtId="164" fontId="0" fillId="16" borderId="4" xfId="0" applyNumberFormat="1" applyFill="1" applyBorder="1"/>
    <xf numFmtId="0" fontId="6" fillId="16" borderId="0" xfId="0" applyFont="1" applyFill="1" applyBorder="1"/>
    <xf numFmtId="164" fontId="0" fillId="16" borderId="0" xfId="0" applyNumberFormat="1" applyFill="1" applyBorder="1"/>
    <xf numFmtId="164" fontId="6" fillId="8" borderId="4" xfId="0" applyNumberFormat="1" applyFont="1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164" fontId="20" fillId="8" borderId="9" xfId="0" applyNumberFormat="1" applyFont="1" applyFill="1" applyBorder="1"/>
    <xf numFmtId="164" fontId="7" fillId="8" borderId="9" xfId="0" applyNumberFormat="1" applyFont="1" applyFill="1" applyBorder="1"/>
    <xf numFmtId="164" fontId="7" fillId="8" borderId="9" xfId="0" applyNumberFormat="1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/>
    </xf>
    <xf numFmtId="0" fontId="17" fillId="17" borderId="9" xfId="1" applyNumberFormat="1" applyFont="1" applyFill="1" applyBorder="1" applyAlignment="1">
      <alignment vertical="center"/>
    </xf>
    <xf numFmtId="0" fontId="0" fillId="17" borderId="9" xfId="0" applyFill="1" applyBorder="1"/>
    <xf numFmtId="0" fontId="6" fillId="17" borderId="4" xfId="0" applyFont="1" applyFill="1" applyBorder="1" applyAlignment="1">
      <alignment horizontal="center"/>
    </xf>
    <xf numFmtId="164" fontId="6" fillId="17" borderId="4" xfId="0" applyNumberFormat="1" applyFont="1" applyFill="1" applyBorder="1" applyAlignment="1"/>
    <xf numFmtId="164" fontId="6" fillId="17" borderId="4" xfId="0" applyNumberFormat="1" applyFont="1" applyFill="1" applyBorder="1"/>
    <xf numFmtId="164" fontId="7" fillId="19" borderId="9" xfId="0" applyNumberFormat="1" applyFont="1" applyFill="1" applyBorder="1"/>
    <xf numFmtId="164" fontId="6" fillId="19" borderId="9" xfId="0" applyNumberFormat="1" applyFont="1" applyFill="1" applyBorder="1" applyAlignment="1"/>
    <xf numFmtId="164" fontId="6" fillId="19" borderId="2" xfId="0" applyNumberFormat="1" applyFont="1" applyFill="1" applyBorder="1"/>
    <xf numFmtId="164" fontId="0" fillId="19" borderId="4" xfId="0" applyNumberFormat="1" applyFont="1" applyFill="1" applyBorder="1"/>
    <xf numFmtId="0" fontId="6" fillId="13" borderId="16" xfId="0" applyFont="1" applyFill="1" applyBorder="1" applyAlignment="1"/>
    <xf numFmtId="0" fontId="6" fillId="11" borderId="16" xfId="0" applyFont="1" applyFill="1" applyBorder="1" applyAlignment="1"/>
    <xf numFmtId="0" fontId="0" fillId="11" borderId="5" xfId="0" applyFont="1" applyFill="1" applyBorder="1" applyAlignment="1"/>
    <xf numFmtId="0" fontId="6" fillId="4" borderId="3" xfId="0" applyFont="1" applyFill="1" applyBorder="1"/>
    <xf numFmtId="0" fontId="6" fillId="4" borderId="21" xfId="0" applyFont="1" applyFill="1" applyBorder="1"/>
    <xf numFmtId="0" fontId="0" fillId="4" borderId="5" xfId="0" applyFill="1" applyBorder="1"/>
    <xf numFmtId="0" fontId="6" fillId="4" borderId="22" xfId="0" applyFont="1" applyFill="1" applyBorder="1"/>
    <xf numFmtId="0" fontId="6" fillId="4" borderId="5" xfId="0" applyFont="1" applyFill="1" applyBorder="1"/>
    <xf numFmtId="0" fontId="6" fillId="16" borderId="16" xfId="0" applyFont="1" applyFill="1" applyBorder="1"/>
    <xf numFmtId="0" fontId="6" fillId="16" borderId="21" xfId="0" applyFont="1" applyFill="1" applyBorder="1"/>
    <xf numFmtId="0" fontId="6" fillId="16" borderId="22" xfId="0" applyFont="1" applyFill="1" applyBorder="1"/>
    <xf numFmtId="0" fontId="0" fillId="16" borderId="5" xfId="0" applyFill="1" applyBorder="1"/>
    <xf numFmtId="0" fontId="6" fillId="5" borderId="3" xfId="0" applyFont="1" applyFill="1" applyBorder="1"/>
    <xf numFmtId="0" fontId="6" fillId="5" borderId="21" xfId="0" applyFont="1" applyFill="1" applyBorder="1"/>
    <xf numFmtId="0" fontId="0" fillId="5" borderId="5" xfId="0" applyFill="1" applyBorder="1"/>
    <xf numFmtId="0" fontId="6" fillId="5" borderId="22" xfId="0" applyFont="1" applyFill="1" applyBorder="1"/>
    <xf numFmtId="0" fontId="6" fillId="5" borderId="5" xfId="0" applyFont="1" applyFill="1" applyBorder="1"/>
    <xf numFmtId="0" fontId="6" fillId="7" borderId="16" xfId="0" applyFont="1" applyFill="1" applyBorder="1"/>
    <xf numFmtId="0" fontId="0" fillId="7" borderId="5" xfId="0" applyFont="1" applyFill="1" applyBorder="1"/>
    <xf numFmtId="0" fontId="0" fillId="7" borderId="5" xfId="0" applyFill="1" applyBorder="1"/>
    <xf numFmtId="0" fontId="6" fillId="3" borderId="16" xfId="0" applyFont="1" applyFill="1" applyBorder="1"/>
    <xf numFmtId="0" fontId="6" fillId="3" borderId="21" xfId="0" applyFont="1" applyFill="1" applyBorder="1"/>
    <xf numFmtId="0" fontId="6" fillId="3" borderId="22" xfId="0" applyFont="1" applyFill="1" applyBorder="1"/>
    <xf numFmtId="0" fontId="6" fillId="3" borderId="5" xfId="0" applyFont="1" applyFill="1" applyBorder="1"/>
    <xf numFmtId="164" fontId="6" fillId="19" borderId="3" xfId="0" applyNumberFormat="1" applyFont="1" applyFill="1" applyBorder="1"/>
    <xf numFmtId="164" fontId="0" fillId="19" borderId="5" xfId="0" applyNumberFormat="1" applyFont="1" applyFill="1" applyBorder="1"/>
    <xf numFmtId="0" fontId="6" fillId="8" borderId="5" xfId="0" applyFont="1" applyFill="1" applyBorder="1" applyAlignment="1"/>
    <xf numFmtId="0" fontId="6" fillId="17" borderId="5" xfId="0" applyFont="1" applyFill="1" applyBorder="1" applyAlignment="1"/>
    <xf numFmtId="0" fontId="6" fillId="6" borderId="16" xfId="0" applyFont="1" applyFill="1" applyBorder="1"/>
    <xf numFmtId="0" fontId="0" fillId="6" borderId="5" xfId="0" applyFill="1" applyBorder="1"/>
    <xf numFmtId="0" fontId="0" fillId="6" borderId="5" xfId="0" applyFont="1" applyFill="1" applyBorder="1"/>
    <xf numFmtId="0" fontId="6" fillId="10" borderId="5" xfId="0" applyFont="1" applyFill="1" applyBorder="1"/>
    <xf numFmtId="0" fontId="6" fillId="9" borderId="16" xfId="0" applyFont="1" applyFill="1" applyBorder="1"/>
    <xf numFmtId="0" fontId="6" fillId="9" borderId="21" xfId="0" applyFont="1" applyFill="1" applyBorder="1"/>
    <xf numFmtId="0" fontId="0" fillId="9" borderId="5" xfId="0" applyFill="1" applyBorder="1"/>
    <xf numFmtId="0" fontId="6" fillId="9" borderId="22" xfId="0" applyFont="1" applyFill="1" applyBorder="1"/>
    <xf numFmtId="0" fontId="6" fillId="9" borderId="5" xfId="0" applyFont="1" applyFill="1" applyBorder="1"/>
    <xf numFmtId="0" fontId="6" fillId="14" borderId="16" xfId="0" applyFont="1" applyFill="1" applyBorder="1"/>
    <xf numFmtId="0" fontId="0" fillId="14" borderId="5" xfId="0" applyFill="1" applyBorder="1"/>
    <xf numFmtId="0" fontId="7" fillId="16" borderId="26" xfId="0" applyFont="1" applyFill="1" applyBorder="1"/>
    <xf numFmtId="164" fontId="6" fillId="16" borderId="31" xfId="0" applyNumberFormat="1" applyFont="1" applyFill="1" applyBorder="1"/>
    <xf numFmtId="164" fontId="6" fillId="16" borderId="28" xfId="0" applyNumberFormat="1" applyFont="1" applyFill="1" applyBorder="1"/>
    <xf numFmtId="164" fontId="6" fillId="16" borderId="30" xfId="0" applyNumberFormat="1" applyFont="1" applyFill="1" applyBorder="1"/>
    <xf numFmtId="164" fontId="6" fillId="16" borderId="32" xfId="0" applyNumberFormat="1" applyFont="1" applyFill="1" applyBorder="1"/>
    <xf numFmtId="0" fontId="7" fillId="5" borderId="26" xfId="0" applyFont="1" applyFill="1" applyBorder="1"/>
    <xf numFmtId="0" fontId="0" fillId="7" borderId="26" xfId="0" applyFill="1" applyBorder="1"/>
    <xf numFmtId="0" fontId="7" fillId="18" borderId="26" xfId="0" applyFont="1" applyFill="1" applyBorder="1"/>
    <xf numFmtId="0" fontId="0" fillId="18" borderId="34" xfId="0" applyFill="1" applyBorder="1"/>
    <xf numFmtId="0" fontId="6" fillId="18" borderId="35" xfId="0" applyFont="1" applyFill="1" applyBorder="1"/>
    <xf numFmtId="0" fontId="0" fillId="18" borderId="33" xfId="0" applyFill="1" applyBorder="1"/>
    <xf numFmtId="0" fontId="6" fillId="18" borderId="36" xfId="0" applyFont="1" applyFill="1" applyBorder="1"/>
    <xf numFmtId="164" fontId="6" fillId="19" borderId="26" xfId="0" applyNumberFormat="1" applyFont="1" applyFill="1" applyBorder="1" applyAlignment="1"/>
    <xf numFmtId="164" fontId="6" fillId="19" borderId="27" xfId="0" applyNumberFormat="1" applyFont="1" applyFill="1" applyBorder="1"/>
    <xf numFmtId="164" fontId="0" fillId="19" borderId="29" xfId="0" applyNumberFormat="1" applyFont="1" applyFill="1" applyBorder="1"/>
    <xf numFmtId="0" fontId="11" fillId="8" borderId="26" xfId="0" applyFont="1" applyFill="1" applyBorder="1" applyAlignment="1">
      <alignment horizontal="center"/>
    </xf>
    <xf numFmtId="0" fontId="0" fillId="17" borderId="26" xfId="0" applyFill="1" applyBorder="1"/>
    <xf numFmtId="164" fontId="6" fillId="17" borderId="29" xfId="0" applyNumberFormat="1" applyFont="1" applyFill="1" applyBorder="1"/>
    <xf numFmtId="0" fontId="6" fillId="6" borderId="26" xfId="0" applyFont="1" applyFill="1" applyBorder="1"/>
    <xf numFmtId="164" fontId="6" fillId="6" borderId="31" xfId="0" applyNumberFormat="1" applyFont="1" applyFill="1" applyBorder="1" applyAlignment="1"/>
    <xf numFmtId="164" fontId="0" fillId="6" borderId="29" xfId="0" applyNumberFormat="1" applyFont="1" applyFill="1" applyBorder="1"/>
    <xf numFmtId="164" fontId="6" fillId="10" borderId="26" xfId="0" applyNumberFormat="1" applyFont="1" applyFill="1" applyBorder="1"/>
    <xf numFmtId="164" fontId="6" fillId="10" borderId="29" xfId="0" applyNumberFormat="1" applyFont="1" applyFill="1" applyBorder="1"/>
    <xf numFmtId="164" fontId="7" fillId="9" borderId="26" xfId="0" applyNumberFormat="1" applyFont="1" applyFill="1" applyBorder="1"/>
    <xf numFmtId="164" fontId="14" fillId="9" borderId="31" xfId="0" applyNumberFormat="1" applyFont="1" applyFill="1" applyBorder="1"/>
    <xf numFmtId="164" fontId="14" fillId="9" borderId="28" xfId="0" applyNumberFormat="1" applyFont="1" applyFill="1" applyBorder="1"/>
    <xf numFmtId="164" fontId="15" fillId="9" borderId="29" xfId="0" applyNumberFormat="1" applyFont="1" applyFill="1" applyBorder="1"/>
    <xf numFmtId="0" fontId="7" fillId="14" borderId="26" xfId="0" applyFont="1" applyFill="1" applyBorder="1"/>
    <xf numFmtId="0" fontId="7" fillId="13" borderId="26" xfId="0" applyFont="1" applyFill="1" applyBorder="1"/>
    <xf numFmtId="164" fontId="0" fillId="19" borderId="4" xfId="0" applyNumberFormat="1" applyFont="1" applyFill="1" applyBorder="1" applyAlignment="1">
      <alignment horizontal="center"/>
    </xf>
    <xf numFmtId="164" fontId="6" fillId="19" borderId="2" xfId="0" applyNumberFormat="1" applyFont="1" applyFill="1" applyBorder="1" applyAlignment="1">
      <alignment horizontal="center"/>
    </xf>
    <xf numFmtId="0" fontId="0" fillId="9" borderId="5" xfId="0" applyFont="1" applyFill="1" applyBorder="1"/>
    <xf numFmtId="0" fontId="7" fillId="26" borderId="9" xfId="0" applyFont="1" applyFill="1" applyBorder="1"/>
    <xf numFmtId="0" fontId="0" fillId="26" borderId="9" xfId="0" applyFill="1" applyBorder="1"/>
    <xf numFmtId="0" fontId="0" fillId="26" borderId="26" xfId="0" applyFill="1" applyBorder="1"/>
    <xf numFmtId="0" fontId="6" fillId="26" borderId="23" xfId="0" applyFont="1" applyFill="1" applyBorder="1"/>
    <xf numFmtId="164" fontId="19" fillId="26" borderId="19" xfId="0" applyNumberFormat="1" applyFont="1" applyFill="1" applyBorder="1"/>
    <xf numFmtId="164" fontId="6" fillId="26" borderId="19" xfId="0" applyNumberFormat="1" applyFont="1" applyFill="1" applyBorder="1"/>
    <xf numFmtId="164" fontId="7" fillId="15" borderId="9" xfId="0" applyNumberFormat="1" applyFont="1" applyFill="1" applyBorder="1" applyAlignment="1">
      <alignment horizontal="right"/>
    </xf>
    <xf numFmtId="0" fontId="7" fillId="15" borderId="26" xfId="0" applyFont="1" applyFill="1" applyBorder="1"/>
    <xf numFmtId="0" fontId="6" fillId="15" borderId="16" xfId="0" applyFont="1" applyFill="1" applyBorder="1" applyAlignment="1"/>
    <xf numFmtId="164" fontId="6" fillId="15" borderId="10" xfId="0" applyNumberFormat="1" applyFont="1" applyFill="1" applyBorder="1" applyAlignment="1"/>
    <xf numFmtId="164" fontId="6" fillId="15" borderId="10" xfId="0" applyNumberFormat="1" applyFont="1" applyFill="1" applyBorder="1" applyAlignment="1">
      <alignment horizontal="center"/>
    </xf>
    <xf numFmtId="164" fontId="6" fillId="15" borderId="31" xfId="0" applyNumberFormat="1" applyFont="1" applyFill="1" applyBorder="1" applyAlignment="1"/>
    <xf numFmtId="164" fontId="6" fillId="19" borderId="12" xfId="0" applyNumberFormat="1" applyFont="1" applyFill="1" applyBorder="1"/>
    <xf numFmtId="164" fontId="6" fillId="19" borderId="28" xfId="0" applyNumberFormat="1" applyFont="1" applyFill="1" applyBorder="1"/>
    <xf numFmtId="164" fontId="6" fillId="19" borderId="40" xfId="0" applyNumberFormat="1" applyFont="1" applyFill="1" applyBorder="1"/>
    <xf numFmtId="164" fontId="6" fillId="19" borderId="41" xfId="0" applyNumberFormat="1" applyFont="1" applyFill="1" applyBorder="1"/>
    <xf numFmtId="0" fontId="16" fillId="0" borderId="0" xfId="0" applyFont="1" applyFill="1" applyBorder="1" applyAlignment="1"/>
    <xf numFmtId="164" fontId="14" fillId="9" borderId="30" xfId="0" applyNumberFormat="1" applyFont="1" applyFill="1" applyBorder="1"/>
    <xf numFmtId="164" fontId="14" fillId="9" borderId="29" xfId="0" applyNumberFormat="1" applyFont="1" applyFill="1" applyBorder="1"/>
    <xf numFmtId="0" fontId="26" fillId="0" borderId="0" xfId="3" applyFont="1"/>
    <xf numFmtId="0" fontId="23" fillId="0" borderId="0" xfId="3" applyFont="1" applyBorder="1"/>
    <xf numFmtId="164" fontId="6" fillId="16" borderId="11" xfId="0" applyNumberFormat="1" applyFont="1" applyFill="1" applyBorder="1"/>
    <xf numFmtId="164" fontId="6" fillId="16" borderId="44" xfId="0" applyNumberFormat="1" applyFont="1" applyFill="1" applyBorder="1"/>
    <xf numFmtId="164" fontId="6" fillId="19" borderId="42" xfId="0" applyNumberFormat="1" applyFont="1" applyFill="1" applyBorder="1"/>
    <xf numFmtId="164" fontId="0" fillId="19" borderId="6" xfId="0" applyNumberFormat="1" applyFont="1" applyFill="1" applyBorder="1"/>
    <xf numFmtId="164" fontId="6" fillId="19" borderId="43" xfId="0" applyNumberFormat="1" applyFont="1" applyFill="1" applyBorder="1"/>
    <xf numFmtId="164" fontId="6" fillId="19" borderId="46" xfId="0" applyNumberFormat="1" applyFont="1" applyFill="1" applyBorder="1"/>
    <xf numFmtId="164" fontId="6" fillId="15" borderId="11" xfId="0" applyNumberFormat="1" applyFont="1" applyFill="1" applyBorder="1" applyAlignment="1"/>
    <xf numFmtId="164" fontId="6" fillId="17" borderId="6" xfId="0" applyNumberFormat="1" applyFont="1" applyFill="1" applyBorder="1"/>
    <xf numFmtId="164" fontId="6" fillId="10" borderId="6" xfId="0" applyNumberFormat="1" applyFont="1" applyFill="1" applyBorder="1"/>
    <xf numFmtId="0" fontId="0" fillId="4" borderId="6" xfId="0" applyFill="1" applyBorder="1"/>
    <xf numFmtId="164" fontId="6" fillId="16" borderId="43" xfId="0" applyNumberFormat="1" applyFont="1" applyFill="1" applyBorder="1"/>
    <xf numFmtId="0" fontId="0" fillId="5" borderId="6" xfId="0" applyFill="1" applyBorder="1"/>
    <xf numFmtId="0" fontId="0" fillId="7" borderId="0" xfId="0" applyFill="1" applyBorder="1"/>
    <xf numFmtId="0" fontId="7" fillId="18" borderId="9" xfId="0" applyFont="1" applyFill="1" applyBorder="1"/>
    <xf numFmtId="0" fontId="27" fillId="0" borderId="0" xfId="0" applyFont="1" applyAlignment="1">
      <alignment horizontal="left" vertical="center" indent="4"/>
    </xf>
    <xf numFmtId="0" fontId="0" fillId="0" borderId="0" xfId="0"/>
    <xf numFmtId="0" fontId="0" fillId="0" borderId="0" xfId="0" applyBorder="1"/>
    <xf numFmtId="164" fontId="0" fillId="7" borderId="29" xfId="0" applyNumberFormat="1" applyFill="1" applyBorder="1"/>
    <xf numFmtId="164" fontId="0" fillId="7" borderId="29" xfId="0" applyNumberFormat="1" applyFont="1" applyFill="1" applyBorder="1"/>
    <xf numFmtId="164" fontId="6" fillId="19" borderId="21" xfId="0" applyNumberFormat="1" applyFont="1" applyFill="1" applyBorder="1"/>
    <xf numFmtId="164" fontId="6" fillId="19" borderId="50" xfId="0" applyNumberFormat="1" applyFont="1" applyFill="1" applyBorder="1"/>
    <xf numFmtId="0" fontId="6" fillId="2" borderId="1" xfId="0" applyFont="1" applyFill="1" applyBorder="1" applyAlignment="1"/>
    <xf numFmtId="0" fontId="7" fillId="4" borderId="52" xfId="0" applyFont="1" applyFill="1" applyBorder="1"/>
    <xf numFmtId="0" fontId="7" fillId="4" borderId="53" xfId="0" applyFont="1" applyFill="1" applyBorder="1"/>
    <xf numFmtId="0" fontId="0" fillId="16" borderId="48" xfId="0" applyFill="1" applyBorder="1"/>
    <xf numFmtId="164" fontId="0" fillId="16" borderId="38" xfId="0" applyNumberFormat="1" applyFill="1" applyBorder="1"/>
    <xf numFmtId="0" fontId="6" fillId="12" borderId="49" xfId="0" applyFont="1" applyFill="1" applyBorder="1" applyAlignment="1"/>
    <xf numFmtId="164" fontId="6" fillId="7" borderId="11" xfId="0" applyNumberFormat="1" applyFont="1" applyFill="1" applyBorder="1"/>
    <xf numFmtId="0" fontId="0" fillId="0" borderId="54" xfId="0" applyBorder="1"/>
    <xf numFmtId="164" fontId="0" fillId="7" borderId="39" xfId="0" applyNumberFormat="1" applyFont="1" applyFill="1" applyBorder="1"/>
    <xf numFmtId="0" fontId="0" fillId="18" borderId="4" xfId="0" applyFill="1" applyBorder="1"/>
    <xf numFmtId="164" fontId="0" fillId="4" borderId="5" xfId="0" applyNumberFormat="1" applyFill="1" applyBorder="1"/>
    <xf numFmtId="0" fontId="32" fillId="4" borderId="27" xfId="0" applyFont="1" applyFill="1" applyBorder="1" applyAlignment="1">
      <alignment horizontal="center"/>
    </xf>
    <xf numFmtId="0" fontId="32" fillId="4" borderId="28" xfId="0" applyFont="1" applyFill="1" applyBorder="1" applyAlignment="1">
      <alignment horizontal="center"/>
    </xf>
    <xf numFmtId="0" fontId="33" fillId="4" borderId="29" xfId="0" applyFont="1" applyFill="1" applyBorder="1" applyAlignment="1">
      <alignment horizontal="center"/>
    </xf>
    <xf numFmtId="0" fontId="32" fillId="4" borderId="30" xfId="0" applyFont="1" applyFill="1" applyBorder="1" applyAlignment="1">
      <alignment horizontal="center"/>
    </xf>
    <xf numFmtId="0" fontId="32" fillId="4" borderId="29" xfId="0" applyFont="1" applyFill="1" applyBorder="1" applyAlignment="1">
      <alignment horizontal="center"/>
    </xf>
    <xf numFmtId="0" fontId="32" fillId="5" borderId="27" xfId="0" applyFont="1" applyFill="1" applyBorder="1" applyAlignment="1">
      <alignment horizontal="center"/>
    </xf>
    <xf numFmtId="0" fontId="32" fillId="5" borderId="28" xfId="0" applyFont="1" applyFill="1" applyBorder="1" applyAlignment="1">
      <alignment horizontal="center"/>
    </xf>
    <xf numFmtId="0" fontId="33" fillId="5" borderId="29" xfId="0" applyFont="1" applyFill="1" applyBorder="1" applyAlignment="1">
      <alignment horizontal="center"/>
    </xf>
    <xf numFmtId="0" fontId="32" fillId="5" borderId="30" xfId="0" applyFont="1" applyFill="1" applyBorder="1" applyAlignment="1">
      <alignment horizontal="center"/>
    </xf>
    <xf numFmtId="0" fontId="32" fillId="5" borderId="29" xfId="0" applyFont="1" applyFill="1" applyBorder="1" applyAlignment="1">
      <alignment horizontal="center"/>
    </xf>
    <xf numFmtId="164" fontId="19" fillId="26" borderId="19" xfId="0" applyNumberFormat="1" applyFont="1" applyFill="1" applyBorder="1" applyAlignment="1">
      <alignment horizontal="center"/>
    </xf>
    <xf numFmtId="0" fontId="34" fillId="26" borderId="37" xfId="0" applyFont="1" applyFill="1" applyBorder="1" applyAlignment="1">
      <alignment horizontal="center"/>
    </xf>
    <xf numFmtId="1" fontId="6" fillId="8" borderId="4" xfId="0" applyNumberFormat="1" applyFont="1" applyFill="1" applyBorder="1"/>
    <xf numFmtId="1" fontId="6" fillId="8" borderId="6" xfId="0" applyNumberFormat="1" applyFont="1" applyFill="1" applyBorder="1"/>
    <xf numFmtId="1" fontId="6" fillId="8" borderId="29" xfId="0" applyNumberFormat="1" applyFont="1" applyFill="1" applyBorder="1"/>
    <xf numFmtId="0" fontId="0" fillId="0" borderId="0" xfId="0" applyAlignment="1">
      <alignment horizontal="center" vertical="center" wrapText="1"/>
    </xf>
    <xf numFmtId="1" fontId="0" fillId="14" borderId="4" xfId="0" applyNumberFormat="1" applyFill="1" applyBorder="1" applyAlignment="1">
      <alignment horizontal="right"/>
    </xf>
    <xf numFmtId="1" fontId="0" fillId="14" borderId="4" xfId="0" applyNumberFormat="1" applyFill="1" applyBorder="1"/>
    <xf numFmtId="1" fontId="0" fillId="14" borderId="6" xfId="0" applyNumberFormat="1" applyFill="1" applyBorder="1"/>
    <xf numFmtId="1" fontId="0" fillId="14" borderId="29" xfId="0" applyNumberFormat="1" applyFill="1" applyBorder="1"/>
    <xf numFmtId="1" fontId="6" fillId="14" borderId="10" xfId="0" applyNumberFormat="1" applyFont="1" applyFill="1" applyBorder="1"/>
    <xf numFmtId="1" fontId="6" fillId="14" borderId="11" xfId="0" applyNumberFormat="1" applyFont="1" applyFill="1" applyBorder="1"/>
    <xf numFmtId="1" fontId="6" fillId="14" borderId="31" xfId="0" applyNumberFormat="1" applyFont="1" applyFill="1" applyBorder="1"/>
    <xf numFmtId="1" fontId="6" fillId="13" borderId="10" xfId="0" applyNumberFormat="1" applyFont="1" applyFill="1" applyBorder="1" applyAlignment="1"/>
    <xf numFmtId="1" fontId="6" fillId="13" borderId="10" xfId="0" applyNumberFormat="1" applyFont="1" applyFill="1" applyBorder="1" applyAlignment="1">
      <alignment horizontal="center"/>
    </xf>
    <xf numFmtId="1" fontId="6" fillId="13" borderId="11" xfId="0" applyNumberFormat="1" applyFont="1" applyFill="1" applyBorder="1" applyAlignment="1"/>
    <xf numFmtId="1" fontId="6" fillId="13" borderId="31" xfId="0" applyNumberFormat="1" applyFont="1" applyFill="1" applyBorder="1" applyAlignment="1"/>
    <xf numFmtId="1" fontId="7" fillId="11" borderId="9" xfId="0" applyNumberFormat="1" applyFont="1" applyFill="1" applyBorder="1"/>
    <xf numFmtId="1" fontId="7" fillId="11" borderId="9" xfId="0" applyNumberFormat="1" applyFont="1" applyFill="1" applyBorder="1" applyAlignment="1">
      <alignment horizontal="center"/>
    </xf>
    <xf numFmtId="1" fontId="7" fillId="11" borderId="9" xfId="0" applyNumberFormat="1" applyFont="1" applyFill="1" applyBorder="1" applyAlignment="1">
      <alignment horizontal="right"/>
    </xf>
    <xf numFmtId="1" fontId="7" fillId="11" borderId="26" xfId="0" applyNumberFormat="1" applyFont="1" applyFill="1" applyBorder="1"/>
    <xf numFmtId="1" fontId="6" fillId="11" borderId="10" xfId="0" applyNumberFormat="1" applyFont="1" applyFill="1" applyBorder="1" applyAlignment="1"/>
    <xf numFmtId="1" fontId="6" fillId="11" borderId="10" xfId="0" applyNumberFormat="1" applyFont="1" applyFill="1" applyBorder="1" applyAlignment="1">
      <alignment horizontal="center"/>
    </xf>
    <xf numFmtId="1" fontId="6" fillId="11" borderId="11" xfId="0" applyNumberFormat="1" applyFont="1" applyFill="1" applyBorder="1" applyAlignment="1"/>
    <xf numFmtId="1" fontId="6" fillId="11" borderId="31" xfId="0" applyNumberFormat="1" applyFont="1" applyFill="1" applyBorder="1" applyAlignment="1"/>
    <xf numFmtId="1" fontId="0" fillId="11" borderId="4" xfId="0" applyNumberFormat="1" applyFont="1" applyFill="1" applyBorder="1" applyAlignment="1"/>
    <xf numFmtId="1" fontId="0" fillId="11" borderId="4" xfId="0" applyNumberFormat="1" applyFont="1" applyFill="1" applyBorder="1" applyAlignment="1">
      <alignment horizontal="center"/>
    </xf>
    <xf numFmtId="1" fontId="6" fillId="11" borderId="4" xfId="0" applyNumberFormat="1" applyFont="1" applyFill="1" applyBorder="1"/>
    <xf numFmtId="1" fontId="6" fillId="11" borderId="6" xfId="0" applyNumberFormat="1" applyFont="1" applyFill="1" applyBorder="1"/>
    <xf numFmtId="1" fontId="6" fillId="11" borderId="29" xfId="0" applyNumberFormat="1" applyFont="1" applyFill="1" applyBorder="1"/>
    <xf numFmtId="1" fontId="7" fillId="12" borderId="9" xfId="0" applyNumberFormat="1" applyFont="1" applyFill="1" applyBorder="1"/>
    <xf numFmtId="1" fontId="7" fillId="12" borderId="9" xfId="0" applyNumberFormat="1" applyFont="1" applyFill="1" applyBorder="1" applyAlignment="1">
      <alignment horizontal="right"/>
    </xf>
    <xf numFmtId="1" fontId="7" fillId="12" borderId="26" xfId="0" applyNumberFormat="1" applyFont="1" applyFill="1" applyBorder="1"/>
    <xf numFmtId="1" fontId="6" fillId="12" borderId="24" xfId="0" applyNumberFormat="1" applyFont="1" applyFill="1" applyBorder="1" applyAlignment="1"/>
    <xf numFmtId="1" fontId="6" fillId="12" borderId="17" xfId="0" applyNumberFormat="1" applyFont="1" applyFill="1" applyBorder="1" applyAlignment="1"/>
    <xf numFmtId="1" fontId="6" fillId="12" borderId="25" xfId="0" applyNumberFormat="1" applyFont="1" applyFill="1" applyBorder="1" applyAlignment="1">
      <alignment horizontal="center"/>
    </xf>
    <xf numFmtId="164" fontId="0" fillId="16" borderId="4" xfId="0" applyNumberFormat="1" applyFont="1" applyFill="1" applyBorder="1"/>
    <xf numFmtId="164" fontId="0" fillId="16" borderId="4" xfId="0" applyNumberFormat="1" applyFont="1" applyFill="1" applyBorder="1" applyAlignment="1">
      <alignment horizontal="right"/>
    </xf>
    <xf numFmtId="164" fontId="0" fillId="16" borderId="6" xfId="0" applyNumberFormat="1" applyFont="1" applyFill="1" applyBorder="1"/>
    <xf numFmtId="164" fontId="0" fillId="16" borderId="29" xfId="0" applyNumberFormat="1" applyFont="1" applyFill="1" applyBorder="1"/>
    <xf numFmtId="164" fontId="0" fillId="16" borderId="0" xfId="0" applyNumberFormat="1" applyFont="1" applyFill="1" applyBorder="1"/>
    <xf numFmtId="164" fontId="0" fillId="16" borderId="0" xfId="0" applyNumberFormat="1" applyFont="1" applyFill="1" applyBorder="1" applyAlignment="1">
      <alignment horizontal="right"/>
    </xf>
    <xf numFmtId="164" fontId="0" fillId="16" borderId="33" xfId="0" applyNumberFormat="1" applyFont="1" applyFill="1" applyBorder="1"/>
    <xf numFmtId="164" fontId="0" fillId="16" borderId="38" xfId="0" applyNumberFormat="1" applyFont="1" applyFill="1" applyBorder="1"/>
    <xf numFmtId="164" fontId="0" fillId="16" borderId="38" xfId="0" applyNumberFormat="1" applyFont="1" applyFill="1" applyBorder="1" applyAlignment="1">
      <alignment horizontal="right"/>
    </xf>
    <xf numFmtId="164" fontId="0" fillId="16" borderId="45" xfId="0" applyNumberFormat="1" applyFont="1" applyFill="1" applyBorder="1"/>
    <xf numFmtId="164" fontId="0" fillId="16" borderId="39" xfId="0" applyNumberFormat="1" applyFont="1" applyFill="1" applyBorder="1"/>
    <xf numFmtId="164" fontId="0" fillId="6" borderId="38" xfId="0" applyNumberFormat="1" applyFont="1" applyFill="1" applyBorder="1"/>
    <xf numFmtId="164" fontId="0" fillId="7" borderId="5" xfId="0" applyNumberFormat="1" applyFont="1" applyFill="1" applyBorder="1"/>
    <xf numFmtId="164" fontId="0" fillId="16" borderId="48" xfId="0" applyNumberFormat="1" applyFill="1" applyBorder="1"/>
    <xf numFmtId="1" fontId="6" fillId="12" borderId="49" xfId="0" applyNumberFormat="1" applyFont="1" applyFill="1" applyBorder="1" applyAlignment="1"/>
    <xf numFmtId="164" fontId="6" fillId="19" borderId="3" xfId="0" applyNumberFormat="1" applyFont="1" applyFill="1" applyBorder="1" applyAlignment="1">
      <alignment horizontal="center"/>
    </xf>
    <xf numFmtId="164" fontId="6" fillId="10" borderId="5" xfId="0" applyNumberFormat="1" applyFont="1" applyFill="1" applyBorder="1"/>
    <xf numFmtId="0" fontId="6" fillId="9" borderId="56" xfId="0" applyFont="1" applyFill="1" applyBorder="1"/>
    <xf numFmtId="0" fontId="7" fillId="4" borderId="68" xfId="0" applyFont="1" applyFill="1" applyBorder="1"/>
    <xf numFmtId="0" fontId="0" fillId="16" borderId="66" xfId="0" applyFill="1" applyBorder="1"/>
    <xf numFmtId="1" fontId="6" fillId="13" borderId="16" xfId="0" applyNumberFormat="1" applyFont="1" applyFill="1" applyBorder="1" applyAlignment="1"/>
    <xf numFmtId="164" fontId="0" fillId="19" borderId="5" xfId="0" applyNumberFormat="1" applyFont="1" applyFill="1" applyBorder="1" applyAlignment="1">
      <alignment horizontal="center"/>
    </xf>
    <xf numFmtId="164" fontId="0" fillId="7" borderId="5" xfId="0" applyNumberFormat="1" applyFill="1" applyBorder="1"/>
    <xf numFmtId="1" fontId="0" fillId="11" borderId="5" xfId="0" applyNumberFormat="1" applyFont="1" applyFill="1" applyBorder="1" applyAlignment="1"/>
    <xf numFmtId="0" fontId="0" fillId="0" borderId="0" xfId="0"/>
    <xf numFmtId="0" fontId="16" fillId="0" borderId="0" xfId="0" applyFont="1" applyFill="1" applyBorder="1" applyAlignment="1"/>
    <xf numFmtId="164" fontId="6" fillId="9" borderId="11" xfId="0" applyNumberFormat="1" applyFont="1" applyFill="1" applyBorder="1"/>
    <xf numFmtId="164" fontId="6" fillId="9" borderId="43" xfId="0" applyNumberFormat="1" applyFont="1" applyFill="1" applyBorder="1"/>
    <xf numFmtId="164" fontId="0" fillId="9" borderId="6" xfId="0" applyNumberFormat="1" applyFont="1" applyFill="1" applyBorder="1"/>
    <xf numFmtId="164" fontId="6" fillId="9" borderId="44" xfId="0" applyNumberFormat="1" applyFont="1" applyFill="1" applyBorder="1"/>
    <xf numFmtId="164" fontId="6" fillId="9" borderId="6" xfId="0" applyNumberFormat="1" applyFont="1" applyFill="1" applyBorder="1"/>
    <xf numFmtId="164" fontId="6" fillId="16" borderId="21" xfId="0" applyNumberFormat="1" applyFont="1" applyFill="1" applyBorder="1"/>
    <xf numFmtId="164" fontId="6" fillId="4" borderId="22" xfId="0" applyNumberFormat="1" applyFont="1" applyFill="1" applyBorder="1"/>
    <xf numFmtId="164" fontId="6" fillId="7" borderId="16" xfId="0" applyNumberFormat="1" applyFont="1" applyFill="1" applyBorder="1"/>
    <xf numFmtId="164" fontId="6" fillId="4" borderId="3" xfId="0" applyNumberFormat="1" applyFont="1" applyFill="1" applyBorder="1"/>
    <xf numFmtId="164" fontId="6" fillId="3" borderId="16" xfId="0" applyNumberFormat="1" applyFont="1" applyFill="1" applyBorder="1" applyAlignment="1">
      <alignment horizontal="right"/>
    </xf>
    <xf numFmtId="164" fontId="6" fillId="16" borderId="22" xfId="0" applyNumberFormat="1" applyFont="1" applyFill="1" applyBorder="1"/>
    <xf numFmtId="164" fontId="6" fillId="16" borderId="16" xfId="0" applyNumberFormat="1" applyFont="1" applyFill="1" applyBorder="1"/>
    <xf numFmtId="164" fontId="6" fillId="4" borderId="21" xfId="0" applyNumberFormat="1" applyFont="1" applyFill="1" applyBorder="1"/>
    <xf numFmtId="164" fontId="0" fillId="3" borderId="5" xfId="0" applyNumberFormat="1" applyFont="1" applyFill="1" applyBorder="1" applyAlignment="1">
      <alignment horizontal="right"/>
    </xf>
    <xf numFmtId="164" fontId="6" fillId="3" borderId="22" xfId="0" applyNumberFormat="1" applyFont="1" applyFill="1" applyBorder="1" applyAlignment="1">
      <alignment horizontal="right"/>
    </xf>
    <xf numFmtId="164" fontId="0" fillId="6" borderId="5" xfId="0" applyNumberFormat="1" applyFont="1" applyFill="1" applyBorder="1" applyAlignment="1"/>
    <xf numFmtId="164" fontId="6" fillId="3" borderId="5" xfId="0" applyNumberFormat="1" applyFont="1" applyFill="1" applyBorder="1"/>
    <xf numFmtId="164" fontId="6" fillId="4" borderId="5" xfId="0" applyNumberFormat="1" applyFont="1" applyFill="1" applyBorder="1"/>
    <xf numFmtId="164" fontId="6" fillId="3" borderId="21" xfId="0" applyNumberFormat="1" applyFont="1" applyFill="1" applyBorder="1" applyAlignment="1">
      <alignment horizontal="right"/>
    </xf>
    <xf numFmtId="1" fontId="6" fillId="11" borderId="16" xfId="0" applyNumberFormat="1" applyFont="1" applyFill="1" applyBorder="1" applyAlignment="1"/>
    <xf numFmtId="164" fontId="0" fillId="16" borderId="5" xfId="0" applyNumberFormat="1" applyFill="1" applyBorder="1"/>
    <xf numFmtId="0" fontId="16" fillId="0" borderId="0" xfId="0" applyFont="1" applyFill="1" applyBorder="1" applyAlignment="1"/>
    <xf numFmtId="0" fontId="0" fillId="0" borderId="0" xfId="0"/>
    <xf numFmtId="0" fontId="16" fillId="0" borderId="0" xfId="0" applyFont="1" applyFill="1" applyBorder="1" applyAlignment="1"/>
    <xf numFmtId="0" fontId="0" fillId="0" borderId="0" xfId="0" applyBorder="1"/>
    <xf numFmtId="0" fontId="0" fillId="7" borderId="56" xfId="0" applyFill="1" applyBorder="1"/>
    <xf numFmtId="164" fontId="6" fillId="5" borderId="3" xfId="0" applyNumberFormat="1" applyFont="1" applyFill="1" applyBorder="1"/>
    <xf numFmtId="164" fontId="6" fillId="5" borderId="21" xfId="0" applyNumberFormat="1" applyFont="1" applyFill="1" applyBorder="1"/>
    <xf numFmtId="164" fontId="0" fillId="5" borderId="5" xfId="0" applyNumberFormat="1" applyFill="1" applyBorder="1"/>
    <xf numFmtId="164" fontId="6" fillId="5" borderId="22" xfId="0" applyNumberFormat="1" applyFont="1" applyFill="1" applyBorder="1"/>
    <xf numFmtId="164" fontId="6" fillId="5" borderId="5" xfId="0" applyNumberFormat="1" applyFont="1" applyFill="1" applyBorder="1"/>
    <xf numFmtId="0" fontId="6" fillId="14" borderId="16" xfId="0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4" borderId="57" xfId="0" applyFont="1" applyFill="1" applyBorder="1"/>
    <xf numFmtId="0" fontId="6" fillId="4" borderId="59" xfId="0" applyFont="1" applyFill="1" applyBorder="1"/>
    <xf numFmtId="0" fontId="0" fillId="4" borderId="56" xfId="0" applyFill="1" applyBorder="1"/>
    <xf numFmtId="0" fontId="6" fillId="4" borderId="60" xfId="0" applyFont="1" applyFill="1" applyBorder="1"/>
    <xf numFmtId="0" fontId="6" fillId="4" borderId="56" xfId="0" applyFont="1" applyFill="1" applyBorder="1"/>
    <xf numFmtId="0" fontId="7" fillId="16" borderId="61" xfId="0" applyFont="1" applyFill="1" applyBorder="1"/>
    <xf numFmtId="0" fontId="6" fillId="16" borderId="62" xfId="0" applyFont="1" applyFill="1" applyBorder="1"/>
    <xf numFmtId="0" fontId="6" fillId="16" borderId="59" xfId="0" applyFont="1" applyFill="1" applyBorder="1"/>
    <xf numFmtId="0" fontId="6" fillId="16" borderId="60" xfId="0" applyFont="1" applyFill="1" applyBorder="1"/>
    <xf numFmtId="0" fontId="6" fillId="16" borderId="63" xfId="0" applyFont="1" applyFill="1" applyBorder="1"/>
    <xf numFmtId="0" fontId="0" fillId="16" borderId="56" xfId="0" applyFill="1" applyBorder="1"/>
    <xf numFmtId="0" fontId="0" fillId="16" borderId="58" xfId="0" applyFill="1" applyBorder="1"/>
    <xf numFmtId="0" fontId="7" fillId="5" borderId="61" xfId="0" applyFont="1" applyFill="1" applyBorder="1"/>
    <xf numFmtId="0" fontId="6" fillId="5" borderId="57" xfId="0" applyFont="1" applyFill="1" applyBorder="1"/>
    <xf numFmtId="0" fontId="6" fillId="5" borderId="59" xfId="0" applyFont="1" applyFill="1" applyBorder="1"/>
    <xf numFmtId="0" fontId="0" fillId="5" borderId="56" xfId="0" applyFill="1" applyBorder="1"/>
    <xf numFmtId="0" fontId="6" fillId="5" borderId="60" xfId="0" applyFont="1" applyFill="1" applyBorder="1"/>
    <xf numFmtId="0" fontId="6" fillId="5" borderId="56" xfId="0" applyFont="1" applyFill="1" applyBorder="1"/>
    <xf numFmtId="0" fontId="0" fillId="7" borderId="61" xfId="0" applyFill="1" applyBorder="1"/>
    <xf numFmtId="0" fontId="6" fillId="7" borderId="62" xfId="0" applyFont="1" applyFill="1" applyBorder="1"/>
    <xf numFmtId="0" fontId="7" fillId="3" borderId="61" xfId="0" applyFont="1" applyFill="1" applyBorder="1"/>
    <xf numFmtId="0" fontId="6" fillId="3" borderId="62" xfId="0" applyFont="1" applyFill="1" applyBorder="1"/>
    <xf numFmtId="0" fontId="6" fillId="3" borderId="59" xfId="0" applyFont="1" applyFill="1" applyBorder="1"/>
    <xf numFmtId="0" fontId="0" fillId="3" borderId="56" xfId="0" applyFont="1" applyFill="1" applyBorder="1"/>
    <xf numFmtId="0" fontId="6" fillId="3" borderId="56" xfId="0" applyFont="1" applyFill="1" applyBorder="1"/>
    <xf numFmtId="164" fontId="6" fillId="19" borderId="61" xfId="0" applyNumberFormat="1" applyFont="1" applyFill="1" applyBorder="1" applyAlignment="1"/>
    <xf numFmtId="164" fontId="6" fillId="19" borderId="57" xfId="0" applyNumberFormat="1" applyFont="1" applyFill="1" applyBorder="1"/>
    <xf numFmtId="164" fontId="0" fillId="19" borderId="56" xfId="0" applyNumberFormat="1" applyFont="1" applyFill="1" applyBorder="1"/>
    <xf numFmtId="164" fontId="6" fillId="19" borderId="59" xfId="0" applyNumberFormat="1" applyFont="1" applyFill="1" applyBorder="1"/>
    <xf numFmtId="164" fontId="6" fillId="19" borderId="65" xfId="0" applyNumberFormat="1" applyFont="1" applyFill="1" applyBorder="1"/>
    <xf numFmtId="0" fontId="0" fillId="26" borderId="61" xfId="0" applyFill="1" applyBorder="1"/>
    <xf numFmtId="0" fontId="6" fillId="6" borderId="61" xfId="0" applyFont="1" applyFill="1" applyBorder="1"/>
    <xf numFmtId="0" fontId="6" fillId="6" borderId="62" xfId="0" applyFont="1" applyFill="1" applyBorder="1"/>
    <xf numFmtId="0" fontId="0" fillId="6" borderId="56" xfId="0" applyFill="1" applyBorder="1"/>
    <xf numFmtId="0" fontId="6" fillId="10" borderId="61" xfId="0" applyFont="1" applyFill="1" applyBorder="1"/>
    <xf numFmtId="0" fontId="6" fillId="10" borderId="56" xfId="0" applyFont="1" applyFill="1" applyBorder="1"/>
    <xf numFmtId="0" fontId="7" fillId="9" borderId="61" xfId="0" applyFont="1" applyFill="1" applyBorder="1"/>
    <xf numFmtId="0" fontId="7" fillId="14" borderId="61" xfId="0" applyFont="1" applyFill="1" applyBorder="1"/>
    <xf numFmtId="0" fontId="6" fillId="14" borderId="62" xfId="0" applyFont="1" applyFill="1" applyBorder="1"/>
    <xf numFmtId="0" fontId="0" fillId="14" borderId="56" xfId="0" applyFont="1" applyFill="1" applyBorder="1"/>
    <xf numFmtId="0" fontId="7" fillId="13" borderId="61" xfId="0" applyFont="1" applyFill="1" applyBorder="1"/>
    <xf numFmtId="0" fontId="6" fillId="13" borderId="62" xfId="0" applyFont="1" applyFill="1" applyBorder="1" applyAlignment="1"/>
    <xf numFmtId="0" fontId="7" fillId="11" borderId="61" xfId="0" applyFont="1" applyFill="1" applyBorder="1"/>
    <xf numFmtId="0" fontId="6" fillId="11" borderId="62" xfId="0" applyFont="1" applyFill="1" applyBorder="1" applyAlignment="1"/>
    <xf numFmtId="0" fontId="0" fillId="11" borderId="56" xfId="0" applyFill="1" applyBorder="1" applyAlignment="1"/>
    <xf numFmtId="0" fontId="7" fillId="12" borderId="61" xfId="0" applyFont="1" applyFill="1" applyBorder="1"/>
    <xf numFmtId="0" fontId="6" fillId="12" borderId="64" xfId="0" applyFont="1" applyFill="1" applyBorder="1" applyAlignment="1"/>
    <xf numFmtId="164" fontId="0" fillId="4" borderId="5" xfId="0" applyNumberFormat="1" applyFill="1" applyBorder="1"/>
    <xf numFmtId="164" fontId="6" fillId="6" borderId="10" xfId="0" applyNumberFormat="1" applyFont="1" applyFill="1" applyBorder="1" applyAlignment="1"/>
    <xf numFmtId="164" fontId="0" fillId="6" borderId="4" xfId="0" applyNumberFormat="1" applyFont="1" applyFill="1" applyBorder="1"/>
    <xf numFmtId="164" fontId="6" fillId="9" borderId="16" xfId="0" applyNumberFormat="1" applyFont="1" applyFill="1" applyBorder="1"/>
    <xf numFmtId="164" fontId="6" fillId="9" borderId="21" xfId="0" applyNumberFormat="1" applyFont="1" applyFill="1" applyBorder="1"/>
    <xf numFmtId="164" fontId="0" fillId="9" borderId="5" xfId="0" applyNumberFormat="1" applyFill="1" applyBorder="1"/>
    <xf numFmtId="164" fontId="6" fillId="9" borderId="22" xfId="0" applyNumberFormat="1" applyFont="1" applyFill="1" applyBorder="1"/>
    <xf numFmtId="164" fontId="6" fillId="9" borderId="5" xfId="0" applyNumberFormat="1" applyFont="1" applyFill="1" applyBorder="1"/>
    <xf numFmtId="0" fontId="6" fillId="9" borderId="62" xfId="0" applyFont="1" applyFill="1" applyBorder="1"/>
    <xf numFmtId="0" fontId="6" fillId="9" borderId="60" xfId="0" applyFont="1" applyFill="1" applyBorder="1"/>
    <xf numFmtId="0" fontId="0" fillId="9" borderId="56" xfId="0" applyFill="1" applyBorder="1"/>
    <xf numFmtId="164" fontId="19" fillId="26" borderId="23" xfId="0" applyNumberFormat="1" applyFont="1" applyFill="1" applyBorder="1"/>
    <xf numFmtId="164" fontId="6" fillId="15" borderId="16" xfId="0" applyNumberFormat="1" applyFont="1" applyFill="1" applyBorder="1" applyAlignment="1"/>
    <xf numFmtId="164" fontId="6" fillId="8" borderId="5" xfId="0" applyNumberFormat="1" applyFont="1" applyFill="1" applyBorder="1" applyAlignment="1">
      <alignment horizontal="center"/>
    </xf>
    <xf numFmtId="0" fontId="6" fillId="17" borderId="5" xfId="0" applyFont="1" applyFill="1" applyBorder="1" applyAlignment="1">
      <alignment horizontal="center"/>
    </xf>
    <xf numFmtId="0" fontId="6" fillId="26" borderId="67" xfId="0" applyFont="1" applyFill="1" applyBorder="1"/>
    <xf numFmtId="0" fontId="7" fillId="15" borderId="61" xfId="0" applyFont="1" applyFill="1" applyBorder="1"/>
    <xf numFmtId="0" fontId="6" fillId="15" borderId="62" xfId="0" applyFont="1" applyFill="1" applyBorder="1" applyAlignment="1"/>
    <xf numFmtId="0" fontId="7" fillId="8" borderId="61" xfId="0" applyFont="1" applyFill="1" applyBorder="1"/>
    <xf numFmtId="0" fontId="6" fillId="8" borderId="56" xfId="0" applyFont="1" applyFill="1" applyBorder="1" applyAlignment="1"/>
    <xf numFmtId="0" fontId="0" fillId="17" borderId="61" xfId="0" applyFill="1" applyBorder="1"/>
    <xf numFmtId="0" fontId="6" fillId="17" borderId="56" xfId="0" applyFont="1" applyFill="1" applyBorder="1" applyAlignment="1"/>
    <xf numFmtId="164" fontId="0" fillId="6" borderId="38" xfId="0" applyNumberFormat="1" applyFont="1" applyFill="1" applyBorder="1"/>
    <xf numFmtId="0" fontId="24" fillId="0" borderId="0" xfId="0" applyFont="1" applyAlignment="1"/>
    <xf numFmtId="0" fontId="24" fillId="0" borderId="47" xfId="0" applyFont="1" applyBorder="1" applyAlignment="1"/>
    <xf numFmtId="0" fontId="21" fillId="21" borderId="20" xfId="0" applyFont="1" applyFill="1" applyBorder="1" applyAlignment="1">
      <alignment horizontal="center" vertical="center" textRotation="90" wrapText="1"/>
    </xf>
    <xf numFmtId="0" fontId="7" fillId="20" borderId="20" xfId="0" applyFont="1" applyFill="1" applyBorder="1" applyAlignment="1">
      <alignment horizontal="center" vertical="center" textRotation="90" wrapText="1"/>
    </xf>
    <xf numFmtId="0" fontId="24" fillId="2" borderId="1" xfId="0" applyFont="1" applyFill="1" applyBorder="1" applyAlignment="1"/>
    <xf numFmtId="0" fontId="25" fillId="0" borderId="1" xfId="0" applyFont="1" applyBorder="1" applyAlignment="1"/>
    <xf numFmtId="0" fontId="21" fillId="25" borderId="51" xfId="0" applyFont="1" applyFill="1" applyBorder="1" applyAlignment="1">
      <alignment horizontal="center" vertical="center" textRotation="90" wrapText="1"/>
    </xf>
    <xf numFmtId="0" fontId="21" fillId="25" borderId="20" xfId="0" applyFont="1" applyFill="1" applyBorder="1" applyAlignment="1">
      <alignment horizontal="center" vertical="center" textRotation="90" wrapText="1"/>
    </xf>
    <xf numFmtId="0" fontId="28" fillId="5" borderId="20" xfId="0" applyFont="1" applyFill="1" applyBorder="1" applyAlignment="1">
      <alignment horizontal="center" vertical="center" textRotation="90" wrapText="1"/>
    </xf>
    <xf numFmtId="0" fontId="21" fillId="24" borderId="20" xfId="0" applyFont="1" applyFill="1" applyBorder="1" applyAlignment="1">
      <alignment horizontal="center" vertical="center" textRotation="90" wrapText="1"/>
    </xf>
    <xf numFmtId="0" fontId="31" fillId="23" borderId="20" xfId="0" applyFont="1" applyFill="1" applyBorder="1" applyAlignment="1">
      <alignment horizontal="center" vertical="center" textRotation="90" wrapText="1"/>
    </xf>
    <xf numFmtId="0" fontId="21" fillId="22" borderId="20" xfId="0" applyFont="1" applyFill="1" applyBorder="1" applyAlignment="1">
      <alignment horizontal="center" vertical="center" textRotation="90" wrapText="1"/>
    </xf>
  </cellXfs>
  <cellStyles count="105">
    <cellStyle name="Boden" xfId="7"/>
    <cellStyle name="comment" xfId="8"/>
    <cellStyle name="Dezimal 2" xfId="9"/>
    <cellStyle name="EcoTitel" xfId="10"/>
    <cellStyle name="Euro" xfId="11"/>
    <cellStyle name="Flashing" xfId="3"/>
    <cellStyle name="Headline" xfId="12"/>
    <cellStyle name="Hyperlink 2" xfId="13"/>
    <cellStyle name="Hyperlink 3" xfId="14"/>
    <cellStyle name="Hyperlink 4" xfId="15"/>
    <cellStyle name="InputCells12 2" xfId="16"/>
    <cellStyle name="kg" xfId="17"/>
    <cellStyle name="Komma 2" xfId="18"/>
    <cellStyle name="Komma 2 2" xfId="56"/>
    <cellStyle name="Komma 2 2 2" xfId="98"/>
    <cellStyle name="Komma 2 2 3" xfId="74"/>
    <cellStyle name="Komma 2 3" xfId="89"/>
    <cellStyle name="Komma 2 4" xfId="65"/>
    <cellStyle name="Komma 3" xfId="19"/>
    <cellStyle name="Komma 3 2" xfId="57"/>
    <cellStyle name="Komma 3 2 2" xfId="99"/>
    <cellStyle name="Komma 3 2 3" xfId="75"/>
    <cellStyle name="Komma 3 3" xfId="90"/>
    <cellStyle name="Komma 3 4" xfId="66"/>
    <cellStyle name="Komma 4" xfId="20"/>
    <cellStyle name="Komma 4 2" xfId="58"/>
    <cellStyle name="Komma 4 2 2" xfId="100"/>
    <cellStyle name="Komma 4 2 3" xfId="76"/>
    <cellStyle name="Komma 4 3" xfId="91"/>
    <cellStyle name="Komma 4 4" xfId="67"/>
    <cellStyle name="Komma 5" xfId="21"/>
    <cellStyle name="Komma 5 2" xfId="59"/>
    <cellStyle name="Komma 5 2 2" xfId="101"/>
    <cellStyle name="Komma 5 2 3" xfId="77"/>
    <cellStyle name="Komma 5 3" xfId="92"/>
    <cellStyle name="Komma 5 4" xfId="68"/>
    <cellStyle name="Komma 6" xfId="22"/>
    <cellStyle name="Komma 6 2" xfId="60"/>
    <cellStyle name="Komma 6 2 2" xfId="102"/>
    <cellStyle name="Komma 6 2 3" xfId="78"/>
    <cellStyle name="Komma 6 3" xfId="93"/>
    <cellStyle name="Komma 6 4" xfId="69"/>
    <cellStyle name="Luft" xfId="23"/>
    <cellStyle name="Niels" xfId="24"/>
    <cellStyle name="NielsProz" xfId="25"/>
    <cellStyle name="Normal 2" xfId="5"/>
    <cellStyle name="Normal 2 2" xfId="86"/>
    <cellStyle name="Normal 2 3" xfId="85"/>
    <cellStyle name="Normal 3" xfId="4"/>
    <cellStyle name="Normal 3 2" xfId="52"/>
    <cellStyle name="Normal 3 2 2" xfId="96"/>
    <cellStyle name="Normal 3 2 3" xfId="72"/>
    <cellStyle name="Normal 3 3" xfId="54"/>
    <cellStyle name="Normal 3 3 2" xfId="82"/>
    <cellStyle name="Normal 3 4" xfId="49"/>
    <cellStyle name="Normal 3 4 2" xfId="95"/>
    <cellStyle name="Normal 3 4 3" xfId="71"/>
    <cellStyle name="Normal 3 5" xfId="81"/>
    <cellStyle name="Normal 4" xfId="48"/>
    <cellStyle name="Normal 5" xfId="63"/>
    <cellStyle name="Normal 5 2" xfId="104"/>
    <cellStyle name="Normal 5 3" xfId="80"/>
    <cellStyle name="Normal 6" xfId="83"/>
    <cellStyle name="Normal 7" xfId="84"/>
    <cellStyle name="Normal 8" xfId="87"/>
    <cellStyle name="Prozent 2" xfId="26"/>
    <cellStyle name="Prozent 3" xfId="27"/>
    <cellStyle name="Prozent 4" xfId="28"/>
    <cellStyle name="Prüfung" xfId="29"/>
    <cellStyle name="Prüfung 2" xfId="30"/>
    <cellStyle name="Prüfung 3" xfId="31"/>
    <cellStyle name="Standard" xfId="0" builtinId="0"/>
    <cellStyle name="Standard 10" xfId="6"/>
    <cellStyle name="Standard 10 2" xfId="55"/>
    <cellStyle name="Standard 10 2 2" xfId="97"/>
    <cellStyle name="Standard 10 2 3" xfId="73"/>
    <cellStyle name="Standard 10 3" xfId="88"/>
    <cellStyle name="Standard 10 4" xfId="64"/>
    <cellStyle name="Standard 2" xfId="2"/>
    <cellStyle name="Standard 2 2" xfId="32"/>
    <cellStyle name="Standard 2 2 2" xfId="61"/>
    <cellStyle name="Standard 2 2 3" xfId="51"/>
    <cellStyle name="Standard 2 3" xfId="53"/>
    <cellStyle name="Standard 2 4" xfId="50"/>
    <cellStyle name="Standard 3" xfId="33"/>
    <cellStyle name="Standard 4" xfId="34"/>
    <cellStyle name="Standard 5" xfId="35"/>
    <cellStyle name="Standard 6" xfId="36"/>
    <cellStyle name="Standard 7" xfId="37"/>
    <cellStyle name="Standard 8" xfId="46"/>
    <cellStyle name="Standard 8 2" xfId="62"/>
    <cellStyle name="Standard 8 2 2" xfId="103"/>
    <cellStyle name="Standard 8 2 3" xfId="79"/>
    <cellStyle name="Standard 8 3" xfId="94"/>
    <cellStyle name="Standard 8 4" xfId="70"/>
    <cellStyle name="Standard 9" xfId="47"/>
    <cellStyle name="Standard_ackerland" xfId="1"/>
    <cellStyle name="text" xfId="38"/>
    <cellStyle name="Text-Manual" xfId="39"/>
    <cellStyle name="unit" xfId="40"/>
    <cellStyle name="wissenschaft" xfId="41"/>
    <cellStyle name="wissenschaft+" xfId="42"/>
    <cellStyle name="wissenschaft-Eingabe" xfId="43"/>
    <cellStyle name="wissenschaft-Eingabe 2" xfId="44"/>
    <cellStyle name="Обычный_2++ 2" xfId="45"/>
  </cellStyles>
  <dxfs count="0"/>
  <tableStyles count="0" defaultTableStyle="TableStyleMedium2" defaultPivotStyle="PivotStyleLight16"/>
  <colors>
    <mruColors>
      <color rgb="FF5E8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128</xdr:row>
      <xdr:rowOff>42334</xdr:rowOff>
    </xdr:from>
    <xdr:ext cx="7667625" cy="7030130"/>
    <xdr:sp macro="" textlink="">
      <xdr:nvSpPr>
        <xdr:cNvPr id="4" name="ZoneTexte 3"/>
        <xdr:cNvSpPr txBox="1"/>
      </xdr:nvSpPr>
      <xdr:spPr>
        <a:xfrm flipH="1">
          <a:off x="0" y="13174928"/>
          <a:ext cx="7667625" cy="703013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300"/>
            </a:lnSpc>
            <a:spcAft>
              <a:spcPts val="0"/>
            </a:spcAft>
          </a:pPr>
          <a:r>
            <a:rPr lang="fr-CH" sz="1000" b="1" u="sng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Abkürzungen:</a:t>
          </a:r>
        </a:p>
        <a:p>
          <a:pPr>
            <a:lnSpc>
              <a:spcPts val="1300"/>
            </a:lnSpc>
            <a:spcAft>
              <a:spcPts val="0"/>
            </a:spcAft>
          </a:pPr>
          <a:endParaRPr lang="fr-CH" sz="1000" b="1" u="sng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lnSpc>
              <a:spcPts val="1300"/>
            </a:lnSpc>
            <a:spcAft>
              <a:spcPts val="0"/>
            </a:spcAft>
          </a:pP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AUI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Agrarumweltindikatoren;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BLW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Bundesamt für Landwirtschaft;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BFS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Bundesamt für Statistik;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BLV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Bundesamt für Lebensmittelsicherheit und Veterinärwesen;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BAFU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Bundesamt für Umwelt;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HAFL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Hochschule für Agrar-, Forst- und Lebensmittelwissenschaften;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SBV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Schweizer Bauernverband;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SGCI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Schweizerische Gesellschaft für Chemische Industrie;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OSPAR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Übereinkommen der Oslo-Konvention und der Paris-Konvention zum Schutz der Meeresumwelt im Nordost-Atlantik;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IPCC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Weltklimarat;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ÖLN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Ökologischer Leistungsnachweis;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GVE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Grossvieheinheit;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NST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Normalbestoss;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LN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Landwirtschaftliche Nutzfläche;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UZL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Umweltziele Landwirtschaft;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TVD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Tierverkehrsdatenbank;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J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Joule; 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</a:t>
          </a:r>
          <a:r>
            <a:rPr lang="fr-CH" sz="1000" b="1" baseline="-25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2</a:t>
          </a:r>
          <a:r>
            <a:rPr lang="fr-CH" sz="1000" b="1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-Äqui.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: CO</a:t>
          </a:r>
          <a:r>
            <a:rPr lang="fr-CH" sz="1000" baseline="-25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2</a:t>
          </a:r>
          <a:r>
            <a:rPr lang="fr-CH" sz="1000">
              <a:effectLst/>
              <a:latin typeface="Arial" panose="020B0604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-Äquivalent.</a:t>
          </a:r>
          <a:endParaRPr lang="en-US" sz="1000" baseline="-25000"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endParaRPr lang="fr-CH" sz="1000" b="1" u="sng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H" sz="10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Quellen: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und 3–5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Agroscope;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HAFL;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5a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Agroscope und SBV;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7, 8</a:t>
          </a:r>
          <a:r>
            <a:rPr lang="fr-CH" sz="10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16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BFS;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6,</a:t>
          </a:r>
          <a:r>
            <a:rPr lang="fr-CH" sz="10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6a, 9, und 10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BLW;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SGCI bis 2005 und BLW ab 2006;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 und 17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SBV;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SBV und Agricura;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6b et c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Vogelwarte Sempach;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BLV</a:t>
          </a:r>
        </a:p>
        <a:p>
          <a:pPr eaLnBrk="1" fontAlgn="auto" latinLnBrk="0" hangingPunct="1"/>
          <a:endParaRPr lang="fr-CH" sz="10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CH" sz="1000" b="1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Bemerkungen:</a:t>
          </a:r>
        </a:p>
        <a:p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fr-CH" sz="10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3: </a:t>
          </a:r>
          <a:r>
            <a:rPr lang="fr-CH" sz="10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erechnet nach OSPAR-Methode.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4: </a:t>
          </a:r>
          <a:r>
            <a:rPr lang="fr-CH" sz="10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ie Methan-, Lachgas- und CO</a:t>
          </a:r>
          <a:r>
            <a:rPr lang="fr-CH" sz="1000" baseline="-25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-Emissionen aus Energienutzung, Landnutzung</a:t>
          </a:r>
          <a:r>
            <a:rPr lang="fr-CH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der Herstellung von Produktionsmitteln 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ebenfalls berücksichtigt: Der Sektor «Landwirtschaft», gemäss IPCC, entspricht der Summe der Emissionen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4a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4b</a:t>
          </a:r>
          <a:r>
            <a:rPr lang="fr-CH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und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4c</a:t>
          </a:r>
          <a:r>
            <a:rPr lang="fr-CH" sz="10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4d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Mineral</a:t>
          </a:r>
          <a:r>
            <a:rPr lang="fr-CH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dünger und importierte Futtermittel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5: 5a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= Gesamtenergie in den Agrarprodukten (18) geteilt durch den Gesamtenergiebedarf.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6: 6a: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Ohne Hochstamm-Feldobstbäume, vor 1999 nur zu Beiträgen berechtigte Biodiversitätsförderflächen.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6b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Im Index ist die Entwicklung von 38 typischen Brutvogelarten dargestellt.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6c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Im Index gemäss den UZL ist die Entwicklung von 46 typischen Brutvogelarten dargestellt, die als Ziel- und Leitarten gemäss dem Bericht «Umweltziele Landwirtschaft» gelten (BAFU und BLW 2008).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1995 und 2007 gemäss Arealstatistik des BFS (umfasst die gesamten Landwirtschaftsflächen, aber auch aufgelöster Wald und Baumgruppen auf Landwirtschaftsflächen, die ursprünglich zu den bestockten Flächen gehören; die Differenz zwischen den gesamten Landwirtschaftsflächen und der landwirtschaftlichen Nutzfläche (LN) sind grösstenteils Sömmerungsflächen (zu dieser Differenz zählen auch Landwirtschaftsflächen, die nicht von Landwirten bewirtschaftet werden). Für die Arealstatistik wurden 3 Erhebungen über mehrere Jahre vorgenommen. Als Referenzjahr wurde das mittlere Jahr der Erhebung gewählt (1983 für 1979/85, 1995 für 1992/97 und 2007 für 2004/2009). Die fehlenden Jahre zwischen zwei Arealstatistiken werden mit den mittleren jährlichen Zuwachsraten überbrückt (grau hinterlegte Daten).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Keine Erhebung zwischen 1991 und 1995; LN: einem Landwirtschaftsbetrieb zugeordnete, für den Pflanzenbau genutzte Fläche (ohne die Sömmerungsfläche), die dem Bewirtschafter ganzjährig zur Verfügung steht.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Ein NST entspricht 1 GVE x Sömmerungsdauer / 100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Der Grossteil der naturnah bewirtschafteten Fläche umfasst umweltfreundliche Betriebe</a:t>
          </a:r>
          <a:r>
            <a:rPr lang="fr-CH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(von 1993 bis 1998: Bewirtschaftung gemäss integrierter Produktion und Bio-Landbau, ab 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1999: </a:t>
          </a:r>
          <a:r>
            <a:rPr lang="fr-CH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Bewirtschaftung mit ökologischem Leistungsnachweis (ÖLN)).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Die Datenreihe bis 2005 ist nicht vergleichbar mit jener ab 2006, da die Erhebungsmethode geändert hat (gekennzeichnet mit einer roten Linie).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13a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Abfälle aus in der Schweiz verarbeiteten Agrarrohstoffen (z. B. Ölsaaten, Braugerste); kursiv gedruckte Daten sind provisorisch.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14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ARCH-Vet: Bericht über den Vertrieb von Antibiotika in der Veterinärmedizin und das Antibiotikaresistenzmonitoring bei Nutztieren; Daten erst ab 2006 verfügbar.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Die Referenzgrössen sind keine Agrarumweltindikatoren, können aber als Vergleichsgrössen im Zusammenhang mit agroökonomischen Trends herangezogen werden.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CH" sz="10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16</a:t>
          </a:r>
          <a:r>
            <a:rPr lang="fr-CH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Keine Erhebung zwischen 1991 und 1995; ab 2009 stammen die Daten zum Rindvieh aus der TVD</a:t>
          </a:r>
          <a:r>
            <a:rPr lang="en-US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9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97" sqref="B97"/>
    </sheetView>
  </sheetViews>
  <sheetFormatPr baseColWidth="10" defaultColWidth="11.42578125" defaultRowHeight="12.75" outlineLevelRow="1" x14ac:dyDescent="0.2"/>
  <cols>
    <col min="1" max="1" width="11.42578125" style="191"/>
    <col min="2" max="2" width="85" style="191" customWidth="1"/>
    <col min="3" max="3" width="18.85546875" style="1" customWidth="1"/>
    <col min="4" max="6" width="10.28515625" style="1" bestFit="1" customWidth="1"/>
    <col min="7" max="8" width="10.28515625" style="1" customWidth="1"/>
    <col min="9" max="10" width="10.28515625" style="1" bestFit="1" customWidth="1"/>
    <col min="11" max="13" width="10.28515625" style="1" customWidth="1"/>
    <col min="14" max="14" width="11" style="1" bestFit="1" customWidth="1"/>
    <col min="15" max="15" width="10.5703125" style="1" bestFit="1" customWidth="1"/>
    <col min="16" max="17" width="11" style="1" bestFit="1" customWidth="1"/>
    <col min="18" max="21" width="10.28515625" style="1" bestFit="1" customWidth="1"/>
    <col min="22" max="26" width="11" style="1" bestFit="1" customWidth="1"/>
    <col min="27" max="27" width="11" style="1" customWidth="1"/>
    <col min="28" max="28" width="11" style="1" bestFit="1" customWidth="1"/>
    <col min="29" max="16384" width="11.42578125" style="191"/>
  </cols>
  <sheetData>
    <row r="1" spans="1:28" ht="12.75" customHeight="1" x14ac:dyDescent="0.2">
      <c r="A1" s="383" t="s">
        <v>98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</row>
    <row r="2" spans="1:28" x14ac:dyDescent="0.2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</row>
    <row r="3" spans="1:28" ht="24.75" customHeight="1" thickBot="1" x14ac:dyDescent="0.4">
      <c r="A3" s="387"/>
      <c r="B3" s="388"/>
      <c r="C3" s="197" t="s">
        <v>18</v>
      </c>
      <c r="D3" s="197">
        <v>1990</v>
      </c>
      <c r="E3" s="197">
        <v>1991</v>
      </c>
      <c r="F3" s="197">
        <v>1992</v>
      </c>
      <c r="G3" s="197">
        <v>1993</v>
      </c>
      <c r="H3" s="197">
        <v>1994</v>
      </c>
      <c r="I3" s="197">
        <v>1995</v>
      </c>
      <c r="J3" s="197">
        <v>1996</v>
      </c>
      <c r="K3" s="197">
        <v>1997</v>
      </c>
      <c r="L3" s="197">
        <v>1998</v>
      </c>
      <c r="M3" s="197">
        <v>1999</v>
      </c>
      <c r="N3" s="197">
        <v>2000</v>
      </c>
      <c r="O3" s="197">
        <v>2001</v>
      </c>
      <c r="P3" s="197">
        <v>2002</v>
      </c>
      <c r="Q3" s="197">
        <v>2003</v>
      </c>
      <c r="R3" s="197">
        <v>2004</v>
      </c>
      <c r="S3" s="197">
        <v>2005</v>
      </c>
      <c r="T3" s="197">
        <v>2006</v>
      </c>
      <c r="U3" s="197">
        <v>2007</v>
      </c>
      <c r="V3" s="197">
        <v>2008</v>
      </c>
      <c r="W3" s="197">
        <v>2009</v>
      </c>
      <c r="X3" s="197">
        <v>2010</v>
      </c>
      <c r="Y3" s="197">
        <v>2011</v>
      </c>
      <c r="Z3" s="197">
        <v>2012</v>
      </c>
      <c r="AA3" s="197">
        <v>2013</v>
      </c>
      <c r="AB3" s="197">
        <v>2014</v>
      </c>
    </row>
    <row r="4" spans="1:28" ht="20.25" thickTop="1" thickBot="1" x14ac:dyDescent="0.3">
      <c r="A4" s="389" t="s">
        <v>14</v>
      </c>
      <c r="B4" s="198" t="s">
        <v>19</v>
      </c>
      <c r="C4" s="272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9"/>
    </row>
    <row r="5" spans="1:28" ht="14.25" thickTop="1" thickBot="1" x14ac:dyDescent="0.25">
      <c r="A5" s="390"/>
      <c r="B5" s="87" t="s">
        <v>15</v>
      </c>
      <c r="C5" s="313" t="s">
        <v>0</v>
      </c>
      <c r="D5" s="288">
        <f>D6-D13</f>
        <v>132583.32221894764</v>
      </c>
      <c r="E5" s="21">
        <f t="shared" ref="E5:Z5" si="0">E6-E13</f>
        <v>133316.36010303855</v>
      </c>
      <c r="F5" s="21">
        <f t="shared" si="0"/>
        <v>132827.34487458342</v>
      </c>
      <c r="G5" s="21">
        <f t="shared" si="0"/>
        <v>125054.25982352476</v>
      </c>
      <c r="H5" s="21">
        <f t="shared" si="0"/>
        <v>124566.38078866835</v>
      </c>
      <c r="I5" s="21">
        <f t="shared" si="0"/>
        <v>124902.16358063344</v>
      </c>
      <c r="J5" s="21">
        <f t="shared" si="0"/>
        <v>117271.78272883702</v>
      </c>
      <c r="K5" s="21">
        <f t="shared" si="0"/>
        <v>113375.7629972537</v>
      </c>
      <c r="L5" s="21">
        <f t="shared" si="0"/>
        <v>115185.08447712111</v>
      </c>
      <c r="M5" s="21">
        <f t="shared" si="0"/>
        <v>112937.10504456522</v>
      </c>
      <c r="N5" s="21">
        <f t="shared" si="0"/>
        <v>117235.32341287707</v>
      </c>
      <c r="O5" s="21">
        <f t="shared" si="0"/>
        <v>117939.16055105563</v>
      </c>
      <c r="P5" s="21">
        <f t="shared" si="0"/>
        <v>116892.79372346566</v>
      </c>
      <c r="Q5" s="21">
        <f t="shared" si="0"/>
        <v>114678.27117975292</v>
      </c>
      <c r="R5" s="21">
        <f t="shared" si="0"/>
        <v>113296.14793784489</v>
      </c>
      <c r="S5" s="21">
        <f t="shared" si="0"/>
        <v>108356.41603268878</v>
      </c>
      <c r="T5" s="21">
        <f t="shared" si="0"/>
        <v>113855.30631851888</v>
      </c>
      <c r="U5" s="21">
        <f t="shared" si="0"/>
        <v>117793.29108681934</v>
      </c>
      <c r="V5" s="21">
        <f t="shared" si="0"/>
        <v>117433.81888886784</v>
      </c>
      <c r="W5" s="21">
        <f t="shared" si="0"/>
        <v>110040.81574934923</v>
      </c>
      <c r="X5" s="21">
        <f t="shared" si="0"/>
        <v>122339.06478224759</v>
      </c>
      <c r="Y5" s="21">
        <f t="shared" si="0"/>
        <v>112019.73353351792</v>
      </c>
      <c r="Z5" s="21">
        <f t="shared" si="0"/>
        <v>108883.36634014211</v>
      </c>
      <c r="AA5" s="21">
        <f t="shared" ref="AA5" si="1">AA6-AA13</f>
        <v>113738.89626449252</v>
      </c>
      <c r="AB5" s="208"/>
    </row>
    <row r="6" spans="1:28" ht="14.25" customHeight="1" thickTop="1" thickBot="1" x14ac:dyDescent="0.25">
      <c r="A6" s="390"/>
      <c r="B6" s="88" t="s">
        <v>20</v>
      </c>
      <c r="C6" s="314" t="s">
        <v>0</v>
      </c>
      <c r="D6" s="292">
        <f>SUM(D7:D12)</f>
        <v>170476.90064822993</v>
      </c>
      <c r="E6" s="22">
        <f t="shared" ref="E6:Z6" si="2">SUM(E7:E12)</f>
        <v>172433.34774552009</v>
      </c>
      <c r="F6" s="22">
        <f t="shared" si="2"/>
        <v>170491.123218372</v>
      </c>
      <c r="G6" s="22">
        <f t="shared" si="2"/>
        <v>164790.85405591785</v>
      </c>
      <c r="H6" s="22">
        <f t="shared" si="2"/>
        <v>161407.45912980937</v>
      </c>
      <c r="I6" s="22">
        <f t="shared" si="2"/>
        <v>162718.93605286742</v>
      </c>
      <c r="J6" s="22">
        <f t="shared" si="2"/>
        <v>157923.81572028331</v>
      </c>
      <c r="K6" s="22">
        <f t="shared" si="2"/>
        <v>151272.34012014195</v>
      </c>
      <c r="L6" s="22">
        <f t="shared" si="2"/>
        <v>155973.76606602519</v>
      </c>
      <c r="M6" s="22">
        <f t="shared" si="2"/>
        <v>152926.69930892449</v>
      </c>
      <c r="N6" s="22">
        <f t="shared" si="2"/>
        <v>159914.6579508289</v>
      </c>
      <c r="O6" s="22">
        <f t="shared" si="2"/>
        <v>160386.07415810396</v>
      </c>
      <c r="P6" s="22">
        <f t="shared" si="2"/>
        <v>160197.01876140508</v>
      </c>
      <c r="Q6" s="22">
        <f t="shared" si="2"/>
        <v>157465.01333292347</v>
      </c>
      <c r="R6" s="22">
        <f t="shared" si="2"/>
        <v>158505.67159388342</v>
      </c>
      <c r="S6" s="22">
        <f t="shared" si="2"/>
        <v>153054.70230288099</v>
      </c>
      <c r="T6" s="22">
        <f t="shared" si="2"/>
        <v>158453.56871876441</v>
      </c>
      <c r="U6" s="22">
        <f t="shared" si="2"/>
        <v>162307.77319765862</v>
      </c>
      <c r="V6" s="22">
        <f t="shared" si="2"/>
        <v>163654.61107286825</v>
      </c>
      <c r="W6" s="22">
        <f t="shared" si="2"/>
        <v>156844.98374261917</v>
      </c>
      <c r="X6" s="22">
        <f t="shared" si="2"/>
        <v>169025.40634330511</v>
      </c>
      <c r="Y6" s="22">
        <f t="shared" si="2"/>
        <v>161047.03392727481</v>
      </c>
      <c r="Z6" s="22">
        <f t="shared" si="2"/>
        <v>157617.65217682981</v>
      </c>
      <c r="AA6" s="22">
        <f t="shared" ref="AA6" si="3">SUM(AA7:AA12)</f>
        <v>161267.77328251291</v>
      </c>
      <c r="AB6" s="209"/>
    </row>
    <row r="7" spans="1:28" ht="14.25" hidden="1" customHeight="1" outlineLevel="1" thickTop="1" thickBot="1" x14ac:dyDescent="0.25">
      <c r="A7" s="390"/>
      <c r="B7" s="89" t="s">
        <v>21</v>
      </c>
      <c r="C7" s="315" t="s">
        <v>0</v>
      </c>
      <c r="D7" s="360">
        <v>25849.480493779662</v>
      </c>
      <c r="E7" s="3">
        <v>27465.153741507918</v>
      </c>
      <c r="F7" s="3">
        <v>26383.925011941988</v>
      </c>
      <c r="G7" s="3">
        <v>26187.034278601976</v>
      </c>
      <c r="H7" s="3">
        <v>26607.52451595811</v>
      </c>
      <c r="I7" s="3">
        <v>28217.027827063383</v>
      </c>
      <c r="J7" s="3">
        <v>25967.733264488157</v>
      </c>
      <c r="K7" s="3">
        <v>27532.208669017651</v>
      </c>
      <c r="L7" s="3">
        <v>31653.875391107063</v>
      </c>
      <c r="M7" s="3">
        <v>29585.447158425228</v>
      </c>
      <c r="N7" s="3">
        <v>34805.546568617749</v>
      </c>
      <c r="O7" s="3">
        <v>36266.074815394037</v>
      </c>
      <c r="P7" s="3">
        <v>36125.718989899935</v>
      </c>
      <c r="Q7" s="3">
        <v>36498.53713199668</v>
      </c>
      <c r="R7" s="3">
        <v>38121.192064891955</v>
      </c>
      <c r="S7" s="3">
        <v>34895.228466110952</v>
      </c>
      <c r="T7" s="3">
        <v>40953.502741002194</v>
      </c>
      <c r="U7" s="3">
        <v>42722.490819490682</v>
      </c>
      <c r="V7" s="3">
        <v>47500.278364576574</v>
      </c>
      <c r="W7" s="3">
        <v>44777.931035563815</v>
      </c>
      <c r="X7" s="3">
        <v>50116.09297357066</v>
      </c>
      <c r="Y7" s="3">
        <v>49321.439396451038</v>
      </c>
      <c r="Z7" s="3">
        <v>48108.901272957046</v>
      </c>
      <c r="AA7" s="185">
        <v>53759.976850111336</v>
      </c>
      <c r="AB7" s="210"/>
    </row>
    <row r="8" spans="1:28" ht="14.25" hidden="1" customHeight="1" outlineLevel="1" thickTop="1" thickBot="1" x14ac:dyDescent="0.25">
      <c r="A8" s="390"/>
      <c r="B8" s="89" t="s">
        <v>22</v>
      </c>
      <c r="C8" s="315" t="s">
        <v>0</v>
      </c>
      <c r="D8" s="360">
        <v>67609</v>
      </c>
      <c r="E8" s="3">
        <v>67803</v>
      </c>
      <c r="F8" s="3">
        <v>67609</v>
      </c>
      <c r="G8" s="3">
        <v>62856</v>
      </c>
      <c r="H8" s="3">
        <v>59170</v>
      </c>
      <c r="I8" s="3">
        <v>59170</v>
      </c>
      <c r="J8" s="3">
        <v>57080.765500000001</v>
      </c>
      <c r="K8" s="3">
        <v>49345.083400000003</v>
      </c>
      <c r="L8" s="3">
        <v>50729.06</v>
      </c>
      <c r="M8" s="3">
        <v>50729.06</v>
      </c>
      <c r="N8" s="3">
        <v>53371.34</v>
      </c>
      <c r="O8" s="3">
        <v>53371.34</v>
      </c>
      <c r="P8" s="3">
        <v>54054.22</v>
      </c>
      <c r="Q8" s="3">
        <v>51576.84</v>
      </c>
      <c r="R8" s="3">
        <v>51988.119999999995</v>
      </c>
      <c r="S8" s="3">
        <v>50795.02</v>
      </c>
      <c r="T8" s="3">
        <v>49902.619999999995</v>
      </c>
      <c r="U8" s="3">
        <v>52307.25</v>
      </c>
      <c r="V8" s="3">
        <v>49284.380799999999</v>
      </c>
      <c r="W8" s="3">
        <v>46418.476999999999</v>
      </c>
      <c r="X8" s="3">
        <v>53815.9977</v>
      </c>
      <c r="Y8" s="3">
        <v>47420.642200000002</v>
      </c>
      <c r="Z8" s="3">
        <v>45799.423000000003</v>
      </c>
      <c r="AA8" s="185">
        <v>44347.381499999996</v>
      </c>
      <c r="AB8" s="210"/>
    </row>
    <row r="9" spans="1:28" ht="14.25" hidden="1" customHeight="1" outlineLevel="1" thickTop="1" thickBot="1" x14ac:dyDescent="0.25">
      <c r="A9" s="390"/>
      <c r="B9" s="89" t="s">
        <v>23</v>
      </c>
      <c r="C9" s="315" t="s">
        <v>0</v>
      </c>
      <c r="D9" s="360">
        <v>6704.6948993811156</v>
      </c>
      <c r="E9" s="3">
        <v>6733.5343368185113</v>
      </c>
      <c r="F9" s="3">
        <v>6772.7381395859747</v>
      </c>
      <c r="G9" s="3">
        <v>6700.6302638362858</v>
      </c>
      <c r="H9" s="3">
        <v>6841.4922035079253</v>
      </c>
      <c r="I9" s="3">
        <v>6807.6127795587909</v>
      </c>
      <c r="J9" s="3">
        <v>6900.4898636095832</v>
      </c>
      <c r="K9" s="3">
        <v>7064.1961673218375</v>
      </c>
      <c r="L9" s="3">
        <v>7038.7185316033874</v>
      </c>
      <c r="M9" s="3">
        <v>6957.1624863568431</v>
      </c>
      <c r="N9" s="3">
        <v>6502.2890517129126</v>
      </c>
      <c r="O9" s="3">
        <v>5415.3863111107976</v>
      </c>
      <c r="P9" s="3">
        <v>4680.9569613121903</v>
      </c>
      <c r="Q9" s="3">
        <v>4253.4584417029619</v>
      </c>
      <c r="R9" s="3">
        <v>4092.6557506062004</v>
      </c>
      <c r="S9" s="3">
        <v>3751.0465079974979</v>
      </c>
      <c r="T9" s="3">
        <v>3836.7088611401437</v>
      </c>
      <c r="U9" s="3">
        <v>3429.1648961405135</v>
      </c>
      <c r="V9" s="3">
        <v>2840.8254254107351</v>
      </c>
      <c r="W9" s="3">
        <v>2811.8789383521134</v>
      </c>
      <c r="X9" s="3">
        <v>2887.3318278761544</v>
      </c>
      <c r="Y9" s="3">
        <v>2849.5215784970578</v>
      </c>
      <c r="Z9" s="3">
        <v>2728.9885319660661</v>
      </c>
      <c r="AA9" s="185">
        <v>2820.601073253476</v>
      </c>
      <c r="AB9" s="210"/>
    </row>
    <row r="10" spans="1:28" ht="14.25" hidden="1" customHeight="1" outlineLevel="1" thickTop="1" thickBot="1" x14ac:dyDescent="0.25">
      <c r="A10" s="390"/>
      <c r="B10" s="89" t="s">
        <v>24</v>
      </c>
      <c r="C10" s="315" t="s">
        <v>0</v>
      </c>
      <c r="D10" s="360">
        <v>321.73406051419551</v>
      </c>
      <c r="E10" s="3">
        <v>331.66454497512188</v>
      </c>
      <c r="F10" s="3">
        <v>371.7685848170978</v>
      </c>
      <c r="G10" s="3">
        <v>339.41473498730704</v>
      </c>
      <c r="H10" s="3">
        <v>336.69173489481989</v>
      </c>
      <c r="I10" s="3">
        <v>294.475085826964</v>
      </c>
      <c r="J10" s="3">
        <v>204.23909205598625</v>
      </c>
      <c r="K10" s="3">
        <v>243.65732993674101</v>
      </c>
      <c r="L10" s="3">
        <v>212.95456845255575</v>
      </c>
      <c r="M10" s="3">
        <v>227.36281890936533</v>
      </c>
      <c r="N10" s="3">
        <v>205.35973625632934</v>
      </c>
      <c r="O10" s="3">
        <v>194.79563360933105</v>
      </c>
      <c r="P10" s="3">
        <v>188.40214406257292</v>
      </c>
      <c r="Q10" s="3">
        <v>222.64691794195539</v>
      </c>
      <c r="R10" s="3">
        <v>247.93447446723843</v>
      </c>
      <c r="S10" s="3">
        <v>240.72720292445968</v>
      </c>
      <c r="T10" s="3">
        <v>205.42687369276155</v>
      </c>
      <c r="U10" s="3">
        <v>210.90941984960548</v>
      </c>
      <c r="V10" s="3">
        <v>232.10287843375644</v>
      </c>
      <c r="W10" s="3">
        <v>196.55154697468265</v>
      </c>
      <c r="X10" s="3">
        <v>248.00198972596914</v>
      </c>
      <c r="Y10" s="3">
        <v>253.56696430847342</v>
      </c>
      <c r="Z10" s="3">
        <v>243.29553867142363</v>
      </c>
      <c r="AA10" s="185">
        <v>256.91241367849057</v>
      </c>
      <c r="AB10" s="210"/>
    </row>
    <row r="11" spans="1:28" ht="14.25" hidden="1" customHeight="1" outlineLevel="1" thickTop="1" thickBot="1" x14ac:dyDescent="0.25">
      <c r="A11" s="390"/>
      <c r="B11" s="89" t="s">
        <v>25</v>
      </c>
      <c r="C11" s="315" t="s">
        <v>0</v>
      </c>
      <c r="D11" s="360">
        <v>36002.41589219802</v>
      </c>
      <c r="E11" s="3">
        <v>36655.796124291883</v>
      </c>
      <c r="F11" s="3">
        <v>36450.957534251444</v>
      </c>
      <c r="G11" s="3">
        <v>36342.59462658855</v>
      </c>
      <c r="H11" s="3">
        <v>36620.213065137286</v>
      </c>
      <c r="I11" s="3">
        <v>36835.575150695331</v>
      </c>
      <c r="J11" s="3">
        <v>36358.017178495989</v>
      </c>
      <c r="K11" s="3">
        <v>36232.190848294893</v>
      </c>
      <c r="L11" s="3">
        <v>35820.499562124933</v>
      </c>
      <c r="M11" s="3">
        <v>35447.608483405958</v>
      </c>
      <c r="N11" s="3">
        <v>35431.841751233478</v>
      </c>
      <c r="O11" s="3">
        <v>35963.983206496559</v>
      </c>
      <c r="P11" s="3">
        <v>36396.268184705521</v>
      </c>
      <c r="Q11" s="3">
        <v>36612.580091990087</v>
      </c>
      <c r="R11" s="3">
        <v>36199.056288924781</v>
      </c>
      <c r="S11" s="3">
        <v>35897.569507548586</v>
      </c>
      <c r="T11" s="3">
        <v>36471.369319327336</v>
      </c>
      <c r="U11" s="3">
        <v>37043.926423158984</v>
      </c>
      <c r="V11" s="3">
        <v>37636.233042905944</v>
      </c>
      <c r="W11" s="3">
        <v>36917.311294373379</v>
      </c>
      <c r="X11" s="3">
        <v>36700.142310205913</v>
      </c>
      <c r="Y11" s="3">
        <v>36330.850588950321</v>
      </c>
      <c r="Z11" s="3">
        <v>36270.041254992997</v>
      </c>
      <c r="AA11" s="185">
        <v>36028.969372198349</v>
      </c>
      <c r="AB11" s="210"/>
    </row>
    <row r="12" spans="1:28" ht="14.25" hidden="1" customHeight="1" outlineLevel="1" thickTop="1" thickBot="1" x14ac:dyDescent="0.25">
      <c r="A12" s="390"/>
      <c r="B12" s="89" t="s">
        <v>26</v>
      </c>
      <c r="C12" s="315" t="s">
        <v>0</v>
      </c>
      <c r="D12" s="360">
        <v>33989.575302356956</v>
      </c>
      <c r="E12" s="3">
        <v>33444.198997926629</v>
      </c>
      <c r="F12" s="3">
        <v>32902.733947775487</v>
      </c>
      <c r="G12" s="3">
        <v>32365.18015190374</v>
      </c>
      <c r="H12" s="3">
        <v>31831.537610311232</v>
      </c>
      <c r="I12" s="3">
        <v>31394.245209722932</v>
      </c>
      <c r="J12" s="3">
        <v>31412.570821633584</v>
      </c>
      <c r="K12" s="3">
        <v>30855.00370557082</v>
      </c>
      <c r="L12" s="3">
        <v>30518.658012737258</v>
      </c>
      <c r="M12" s="3">
        <v>29980.058361827105</v>
      </c>
      <c r="N12" s="3">
        <v>29598.280843008426</v>
      </c>
      <c r="O12" s="3">
        <v>29174.494191493272</v>
      </c>
      <c r="P12" s="3">
        <v>28751.452481424883</v>
      </c>
      <c r="Q12" s="3">
        <v>28300.950749291766</v>
      </c>
      <c r="R12" s="3">
        <v>27856.713014993256</v>
      </c>
      <c r="S12" s="3">
        <v>27475.11061829951</v>
      </c>
      <c r="T12" s="3">
        <v>27083.940923601978</v>
      </c>
      <c r="U12" s="3">
        <v>26594.031639018831</v>
      </c>
      <c r="V12" s="3">
        <v>26160.790561541246</v>
      </c>
      <c r="W12" s="3">
        <v>25722.833927355168</v>
      </c>
      <c r="X12" s="3">
        <v>25257.839541926391</v>
      </c>
      <c r="Y12" s="3">
        <v>24871.013199067911</v>
      </c>
      <c r="Z12" s="3">
        <v>24467.002578242264</v>
      </c>
      <c r="AA12" s="185">
        <v>24053.932073271259</v>
      </c>
      <c r="AB12" s="210"/>
    </row>
    <row r="13" spans="1:28" ht="14.25" customHeight="1" collapsed="1" thickTop="1" thickBot="1" x14ac:dyDescent="0.25">
      <c r="A13" s="390"/>
      <c r="B13" s="90" t="s">
        <v>27</v>
      </c>
      <c r="C13" s="316" t="s">
        <v>0</v>
      </c>
      <c r="D13" s="286">
        <f>D14+D15</f>
        <v>37893.578429282286</v>
      </c>
      <c r="E13" s="20">
        <f t="shared" ref="E13:AA13" si="4">E14+E15</f>
        <v>39116.98764248153</v>
      </c>
      <c r="F13" s="20">
        <f t="shared" si="4"/>
        <v>37663.778343788581</v>
      </c>
      <c r="G13" s="20">
        <f t="shared" si="4"/>
        <v>39736.594232393094</v>
      </c>
      <c r="H13" s="20">
        <f t="shared" si="4"/>
        <v>36841.07834114103</v>
      </c>
      <c r="I13" s="20">
        <f t="shared" si="4"/>
        <v>37816.772472233977</v>
      </c>
      <c r="J13" s="20">
        <f t="shared" si="4"/>
        <v>40652.032991446293</v>
      </c>
      <c r="K13" s="20">
        <f t="shared" si="4"/>
        <v>37896.577122888251</v>
      </c>
      <c r="L13" s="20">
        <f t="shared" si="4"/>
        <v>40788.681588904074</v>
      </c>
      <c r="M13" s="20">
        <f t="shared" si="4"/>
        <v>39989.594264359272</v>
      </c>
      <c r="N13" s="20">
        <f t="shared" si="4"/>
        <v>42679.334537951829</v>
      </c>
      <c r="O13" s="20">
        <f t="shared" si="4"/>
        <v>42446.913607048344</v>
      </c>
      <c r="P13" s="20">
        <f t="shared" si="4"/>
        <v>43304.225037939425</v>
      </c>
      <c r="Q13" s="20">
        <f t="shared" si="4"/>
        <v>42786.742153170548</v>
      </c>
      <c r="R13" s="20">
        <f t="shared" si="4"/>
        <v>45209.523656038538</v>
      </c>
      <c r="S13" s="20">
        <f t="shared" si="4"/>
        <v>44698.286270192206</v>
      </c>
      <c r="T13" s="20">
        <f t="shared" si="4"/>
        <v>44598.262400245527</v>
      </c>
      <c r="U13" s="20">
        <f t="shared" si="4"/>
        <v>44514.482110839279</v>
      </c>
      <c r="V13" s="20">
        <f t="shared" si="4"/>
        <v>46220.792184000413</v>
      </c>
      <c r="W13" s="20">
        <f t="shared" si="4"/>
        <v>46804.167993269934</v>
      </c>
      <c r="X13" s="20">
        <f t="shared" si="4"/>
        <v>46686.341561057518</v>
      </c>
      <c r="Y13" s="20">
        <f t="shared" si="4"/>
        <v>49027.300393756894</v>
      </c>
      <c r="Z13" s="20">
        <f t="shared" si="4"/>
        <v>48734.285836687704</v>
      </c>
      <c r="AA13" s="20">
        <f t="shared" si="4"/>
        <v>47528.877018020386</v>
      </c>
      <c r="AB13" s="211"/>
    </row>
    <row r="14" spans="1:28" ht="14.25" hidden="1" customHeight="1" outlineLevel="1" thickTop="1" thickBot="1" x14ac:dyDescent="0.25">
      <c r="A14" s="390"/>
      <c r="B14" s="89" t="s">
        <v>28</v>
      </c>
      <c r="C14" s="315" t="s">
        <v>0</v>
      </c>
      <c r="D14" s="207">
        <v>7227.9666133611227</v>
      </c>
      <c r="E14" s="3">
        <v>8336.0115900604105</v>
      </c>
      <c r="F14" s="3">
        <v>7832.9356459113151</v>
      </c>
      <c r="G14" s="3">
        <v>10073.634328012402</v>
      </c>
      <c r="H14" s="3">
        <v>8451.0874294155274</v>
      </c>
      <c r="I14" s="3">
        <v>8948.3056584108417</v>
      </c>
      <c r="J14" s="3">
        <v>8353.93769378053</v>
      </c>
      <c r="K14" s="3">
        <v>6762.4094993525796</v>
      </c>
      <c r="L14" s="3">
        <v>9083.181520249389</v>
      </c>
      <c r="M14" s="3">
        <v>7536.5920736725038</v>
      </c>
      <c r="N14" s="3">
        <v>10557.315442282175</v>
      </c>
      <c r="O14" s="3">
        <v>8119.3374130543316</v>
      </c>
      <c r="P14" s="3">
        <v>8817.8336891486961</v>
      </c>
      <c r="Q14" s="3">
        <v>8514.1910786689878</v>
      </c>
      <c r="R14" s="3">
        <v>10659.51025295693</v>
      </c>
      <c r="S14" s="3">
        <v>9979.2296563539549</v>
      </c>
      <c r="T14" s="3">
        <v>9849.5096881702375</v>
      </c>
      <c r="U14" s="3">
        <v>9126.0245562610944</v>
      </c>
      <c r="V14" s="3">
        <v>10549.996302170039</v>
      </c>
      <c r="W14" s="3">
        <v>10271.211993462912</v>
      </c>
      <c r="X14" s="3">
        <v>9617.76224264335</v>
      </c>
      <c r="Y14" s="3">
        <v>11447.127719055658</v>
      </c>
      <c r="Z14" s="3">
        <v>11135.05371017072</v>
      </c>
      <c r="AA14" s="185">
        <v>10222.325542119117</v>
      </c>
      <c r="AB14" s="210"/>
    </row>
    <row r="15" spans="1:28" ht="14.25" hidden="1" customHeight="1" outlineLevel="1" thickTop="1" thickBot="1" x14ac:dyDescent="0.25">
      <c r="A15" s="390"/>
      <c r="B15" s="89" t="s">
        <v>29</v>
      </c>
      <c r="C15" s="315" t="s">
        <v>0</v>
      </c>
      <c r="D15" s="207">
        <v>30665.611815921162</v>
      </c>
      <c r="E15" s="3">
        <v>30780.976052421123</v>
      </c>
      <c r="F15" s="3">
        <v>29830.842697877262</v>
      </c>
      <c r="G15" s="3">
        <v>29662.959904380696</v>
      </c>
      <c r="H15" s="3">
        <v>28389.990911725501</v>
      </c>
      <c r="I15" s="3">
        <v>28868.466813823135</v>
      </c>
      <c r="J15" s="3">
        <v>32298.095297665761</v>
      </c>
      <c r="K15" s="3">
        <v>31134.167623535672</v>
      </c>
      <c r="L15" s="3">
        <v>31705.500068654681</v>
      </c>
      <c r="M15" s="3">
        <v>32453.002190686766</v>
      </c>
      <c r="N15" s="3">
        <v>32122.019095669657</v>
      </c>
      <c r="O15" s="3">
        <v>34327.576193994013</v>
      </c>
      <c r="P15" s="3">
        <v>34486.391348790727</v>
      </c>
      <c r="Q15" s="3">
        <v>34272.551074501564</v>
      </c>
      <c r="R15" s="3">
        <v>34550.013403081612</v>
      </c>
      <c r="S15" s="3">
        <v>34719.056613838249</v>
      </c>
      <c r="T15" s="3">
        <v>34748.752712075293</v>
      </c>
      <c r="U15" s="3">
        <v>35388.457554578184</v>
      </c>
      <c r="V15" s="3">
        <v>35670.795881830374</v>
      </c>
      <c r="W15" s="3">
        <v>36532.955999807025</v>
      </c>
      <c r="X15" s="3">
        <v>37068.579318414166</v>
      </c>
      <c r="Y15" s="3">
        <v>37580.172674701236</v>
      </c>
      <c r="Z15" s="3">
        <v>37599.232126516981</v>
      </c>
      <c r="AA15" s="185">
        <v>37306.551475901266</v>
      </c>
      <c r="AB15" s="210"/>
    </row>
    <row r="16" spans="1:28" ht="14.25" customHeight="1" collapsed="1" thickTop="1" thickBot="1" x14ac:dyDescent="0.25">
      <c r="A16" s="390"/>
      <c r="B16" s="91" t="s">
        <v>30</v>
      </c>
      <c r="C16" s="317" t="s">
        <v>1</v>
      </c>
      <c r="D16" s="297">
        <f>D13/D6*100</f>
        <v>22.227984134621078</v>
      </c>
      <c r="E16" s="2">
        <f t="shared" ref="E16:AA16" si="5">E13/E6*100</f>
        <v>22.685279937968268</v>
      </c>
      <c r="F16" s="2">
        <f t="shared" si="5"/>
        <v>22.091342723777633</v>
      </c>
      <c r="G16" s="2">
        <f t="shared" si="5"/>
        <v>24.113349287521398</v>
      </c>
      <c r="H16" s="2">
        <f t="shared" si="5"/>
        <v>22.824892071135437</v>
      </c>
      <c r="I16" s="2">
        <f t="shared" si="5"/>
        <v>23.240548020758506</v>
      </c>
      <c r="J16" s="2">
        <f t="shared" si="5"/>
        <v>25.741546837653477</v>
      </c>
      <c r="K16" s="2">
        <f t="shared" si="5"/>
        <v>25.05188793456254</v>
      </c>
      <c r="L16" s="2">
        <f t="shared" si="5"/>
        <v>26.150988475611875</v>
      </c>
      <c r="M16" s="2">
        <f t="shared" si="5"/>
        <v>26.149517674200894</v>
      </c>
      <c r="N16" s="2">
        <f t="shared" si="5"/>
        <v>26.688819577174105</v>
      </c>
      <c r="O16" s="2">
        <f t="shared" si="5"/>
        <v>26.46546081376454</v>
      </c>
      <c r="P16" s="2">
        <f t="shared" si="5"/>
        <v>27.031854508126678</v>
      </c>
      <c r="Q16" s="2">
        <f t="shared" si="5"/>
        <v>27.172221465290097</v>
      </c>
      <c r="R16" s="2">
        <f t="shared" si="5"/>
        <v>28.522338160789907</v>
      </c>
      <c r="S16" s="2">
        <f t="shared" si="5"/>
        <v>29.204124798294966</v>
      </c>
      <c r="T16" s="2">
        <f t="shared" si="5"/>
        <v>28.145950110724204</v>
      </c>
      <c r="U16" s="2">
        <f t="shared" si="5"/>
        <v>27.425970570509573</v>
      </c>
      <c r="V16" s="2">
        <f t="shared" si="5"/>
        <v>28.242890243660966</v>
      </c>
      <c r="W16" s="2">
        <f t="shared" si="5"/>
        <v>29.841035955650991</v>
      </c>
      <c r="X16" s="2">
        <f t="shared" si="5"/>
        <v>27.620901834268363</v>
      </c>
      <c r="Y16" s="2">
        <f t="shared" si="5"/>
        <v>30.442845917855593</v>
      </c>
      <c r="Z16" s="2">
        <f t="shared" si="5"/>
        <v>30.919307046911946</v>
      </c>
      <c r="AA16" s="2">
        <f t="shared" si="5"/>
        <v>29.472024106613116</v>
      </c>
      <c r="AB16" s="212"/>
    </row>
    <row r="17" spans="1:28" ht="20.25" thickTop="1" thickBot="1" x14ac:dyDescent="0.3">
      <c r="A17" s="390"/>
      <c r="B17" s="58" t="s">
        <v>31</v>
      </c>
      <c r="C17" s="31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8"/>
      <c r="AB17" s="123"/>
    </row>
    <row r="18" spans="1:28" ht="16.5" thickTop="1" thickBot="1" x14ac:dyDescent="0.3">
      <c r="A18" s="390"/>
      <c r="B18" s="92" t="s">
        <v>32</v>
      </c>
      <c r="C18" s="319" t="s">
        <v>10</v>
      </c>
      <c r="D18" s="291">
        <f>D20+D19</f>
        <v>57.266282383755403</v>
      </c>
      <c r="E18" s="60">
        <f t="shared" ref="E18:AB18" si="6">E20+E19</f>
        <v>56.209710277666815</v>
      </c>
      <c r="F18" s="60">
        <f t="shared" si="6"/>
        <v>55.394956389132595</v>
      </c>
      <c r="G18" s="60">
        <f t="shared" si="6"/>
        <v>54.668075756484953</v>
      </c>
      <c r="H18" s="60">
        <f t="shared" si="6"/>
        <v>54.378537928677908</v>
      </c>
      <c r="I18" s="60">
        <f t="shared" si="6"/>
        <v>53.613782198187046</v>
      </c>
      <c r="J18" s="60">
        <f t="shared" si="6"/>
        <v>53.03912651716503</v>
      </c>
      <c r="K18" s="60">
        <f t="shared" si="6"/>
        <v>50.957487035862279</v>
      </c>
      <c r="L18" s="60">
        <f t="shared" si="6"/>
        <v>50.339268198677765</v>
      </c>
      <c r="M18" s="60">
        <f t="shared" si="6"/>
        <v>48.847019642389355</v>
      </c>
      <c r="N18" s="60">
        <f t="shared" si="6"/>
        <v>48.239008966652918</v>
      </c>
      <c r="O18" s="60">
        <f t="shared" si="6"/>
        <v>48.280239400877278</v>
      </c>
      <c r="P18" s="60">
        <f t="shared" si="6"/>
        <v>47.585034132828618</v>
      </c>
      <c r="Q18" s="60">
        <f t="shared" si="6"/>
        <v>47.021442753523665</v>
      </c>
      <c r="R18" s="60">
        <f t="shared" si="6"/>
        <v>46.986871957933417</v>
      </c>
      <c r="S18" s="60">
        <f t="shared" si="6"/>
        <v>47.711064134807685</v>
      </c>
      <c r="T18" s="60">
        <f t="shared" si="6"/>
        <v>48.199050715854298</v>
      </c>
      <c r="U18" s="60">
        <f t="shared" si="6"/>
        <v>48.854771531425584</v>
      </c>
      <c r="V18" s="60">
        <f t="shared" si="6"/>
        <v>49.122658888544656</v>
      </c>
      <c r="W18" s="60">
        <f t="shared" si="6"/>
        <v>48.206425864100765</v>
      </c>
      <c r="X18" s="60">
        <f t="shared" si="6"/>
        <v>48.266580828361825</v>
      </c>
      <c r="Y18" s="60">
        <f t="shared" si="6"/>
        <v>47.822676490972263</v>
      </c>
      <c r="Z18" s="60">
        <f t="shared" si="6"/>
        <v>47.516676147628239</v>
      </c>
      <c r="AA18" s="176">
        <f t="shared" si="6"/>
        <v>47.192228786836054</v>
      </c>
      <c r="AB18" s="124">
        <f t="shared" si="6"/>
        <v>47.821135371503821</v>
      </c>
    </row>
    <row r="19" spans="1:28" ht="16.5" customHeight="1" thickTop="1" thickBot="1" x14ac:dyDescent="0.3">
      <c r="A19" s="390"/>
      <c r="B19" s="93" t="s">
        <v>33</v>
      </c>
      <c r="C19" s="320" t="s">
        <v>10</v>
      </c>
      <c r="D19" s="285">
        <v>6.9427955138884956</v>
      </c>
      <c r="E19" s="61">
        <v>6.4058198700319489</v>
      </c>
      <c r="F19" s="61">
        <v>6.405889957825293</v>
      </c>
      <c r="G19" s="61">
        <v>6.3132362659417325</v>
      </c>
      <c r="H19" s="61">
        <v>6.2387614396186555</v>
      </c>
      <c r="I19" s="61">
        <v>6.2832627257447156</v>
      </c>
      <c r="J19" s="61">
        <v>6.1537637696820315</v>
      </c>
      <c r="K19" s="61">
        <v>5.5539916761916617</v>
      </c>
      <c r="L19" s="61">
        <v>5.3551018802955523</v>
      </c>
      <c r="M19" s="61">
        <v>5.3780832671986794</v>
      </c>
      <c r="N19" s="61">
        <v>5.4447502061199451</v>
      </c>
      <c r="O19" s="61">
        <v>5.4426307625599399</v>
      </c>
      <c r="P19" s="61">
        <v>5.3393586574975469</v>
      </c>
      <c r="Q19" s="61">
        <v>5.0112521341932803</v>
      </c>
      <c r="R19" s="61">
        <v>5.0637640359214622</v>
      </c>
      <c r="S19" s="61">
        <v>4.7656399559701992</v>
      </c>
      <c r="T19" s="61">
        <v>4.6399021784651922</v>
      </c>
      <c r="U19" s="61">
        <v>4.9723435558981954</v>
      </c>
      <c r="V19" s="61">
        <v>4.6497737976317035</v>
      </c>
      <c r="W19" s="61">
        <v>4.384611414918469</v>
      </c>
      <c r="X19" s="61">
        <v>4.7399666020626094</v>
      </c>
      <c r="Y19" s="62">
        <v>4.5294531715106983</v>
      </c>
      <c r="Z19" s="62">
        <v>4.3388767494576443</v>
      </c>
      <c r="AA19" s="186">
        <v>4.3623681104407668</v>
      </c>
      <c r="AB19" s="125">
        <v>4.7651319762084139</v>
      </c>
    </row>
    <row r="20" spans="1:28" ht="16.5" customHeight="1" thickTop="1" thickBot="1" x14ac:dyDescent="0.3">
      <c r="A20" s="390"/>
      <c r="B20" s="94" t="s">
        <v>95</v>
      </c>
      <c r="C20" s="321" t="s">
        <v>10</v>
      </c>
      <c r="D20" s="290">
        <v>50.323486869866905</v>
      </c>
      <c r="E20" s="63">
        <v>49.803890407634867</v>
      </c>
      <c r="F20" s="63">
        <v>48.9890664313073</v>
      </c>
      <c r="G20" s="63">
        <v>48.35483949054322</v>
      </c>
      <c r="H20" s="63">
        <v>48.139776489059251</v>
      </c>
      <c r="I20" s="63">
        <v>47.330519472442333</v>
      </c>
      <c r="J20" s="63">
        <v>46.885362747483001</v>
      </c>
      <c r="K20" s="63">
        <v>45.403495359670615</v>
      </c>
      <c r="L20" s="63">
        <v>44.984166318382215</v>
      </c>
      <c r="M20" s="63">
        <v>43.46893637519068</v>
      </c>
      <c r="N20" s="63">
        <v>42.794258760532976</v>
      </c>
      <c r="O20" s="63">
        <v>42.837608638317334</v>
      </c>
      <c r="P20" s="63">
        <v>42.245675475331069</v>
      </c>
      <c r="Q20" s="63">
        <v>42.010190619330388</v>
      </c>
      <c r="R20" s="63">
        <v>41.923107922011951</v>
      </c>
      <c r="S20" s="63">
        <v>42.945424178837484</v>
      </c>
      <c r="T20" s="63">
        <v>43.559148537389106</v>
      </c>
      <c r="U20" s="63">
        <v>43.882427975527392</v>
      </c>
      <c r="V20" s="63">
        <v>44.472885090912953</v>
      </c>
      <c r="W20" s="63">
        <v>43.821814449182298</v>
      </c>
      <c r="X20" s="63">
        <v>43.526614226299216</v>
      </c>
      <c r="Y20" s="63">
        <v>43.293223319461568</v>
      </c>
      <c r="Z20" s="63">
        <v>43.177799398170592</v>
      </c>
      <c r="AA20" s="177">
        <v>42.829860676395285</v>
      </c>
      <c r="AB20" s="126">
        <v>43.056003395295406</v>
      </c>
    </row>
    <row r="21" spans="1:28" ht="14.25" hidden="1" customHeight="1" outlineLevel="1" thickTop="1" thickBot="1" x14ac:dyDescent="0.25">
      <c r="A21" s="390"/>
      <c r="B21" s="64" t="s">
        <v>34</v>
      </c>
      <c r="C21" s="322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127"/>
    </row>
    <row r="22" spans="1:28" ht="17.25" hidden="1" customHeight="1" outlineLevel="1" thickTop="1" thickBot="1" x14ac:dyDescent="0.35">
      <c r="A22" s="390"/>
      <c r="B22" s="95" t="s">
        <v>35</v>
      </c>
      <c r="C22" s="323" t="s">
        <v>11</v>
      </c>
      <c r="D22" s="300">
        <v>0.64916224415991031</v>
      </c>
      <c r="E22" s="66">
        <v>0.66297326191380024</v>
      </c>
      <c r="F22" s="66">
        <v>0.66914496158673686</v>
      </c>
      <c r="G22" s="66">
        <v>0.6668421687146836</v>
      </c>
      <c r="H22" s="66">
        <v>0.6810131318828111</v>
      </c>
      <c r="I22" s="66">
        <v>0.68868186133590681</v>
      </c>
      <c r="J22" s="66">
        <v>0.78195962209119518</v>
      </c>
      <c r="K22" s="66">
        <v>0.84540681680785623</v>
      </c>
      <c r="L22" s="66">
        <v>0.91055202793528067</v>
      </c>
      <c r="M22" s="66">
        <v>0.95101361557907449</v>
      </c>
      <c r="N22" s="66">
        <v>1.0588182242241551</v>
      </c>
      <c r="O22" s="66">
        <v>1.1451558711642948</v>
      </c>
      <c r="P22" s="66">
        <v>1.2242701180402062</v>
      </c>
      <c r="Q22" s="66">
        <v>1.2150596713535828</v>
      </c>
      <c r="R22" s="66">
        <v>1.2005478363783426</v>
      </c>
      <c r="S22" s="66">
        <v>1.215207599579611</v>
      </c>
      <c r="T22" s="66">
        <v>1.227682533629014</v>
      </c>
      <c r="U22" s="66">
        <v>1.2347671623043337</v>
      </c>
      <c r="V22" s="66">
        <v>1.2328507348944209</v>
      </c>
      <c r="W22" s="66">
        <v>1.2021730805713915</v>
      </c>
      <c r="X22" s="254">
        <v>1.1740630454804066</v>
      </c>
      <c r="Y22" s="255">
        <v>1.1614401000480079</v>
      </c>
      <c r="Z22" s="255">
        <v>1.1597591153177729</v>
      </c>
      <c r="AA22" s="256">
        <v>1.1569007749818909</v>
      </c>
      <c r="AB22" s="257">
        <v>1.1609927701866007</v>
      </c>
    </row>
    <row r="23" spans="1:28" ht="17.25" hidden="1" customHeight="1" outlineLevel="1" thickTop="1" thickBot="1" x14ac:dyDescent="0.35">
      <c r="A23" s="390"/>
      <c r="B23" s="95" t="s">
        <v>36</v>
      </c>
      <c r="C23" s="323" t="s">
        <v>11</v>
      </c>
      <c r="D23" s="300">
        <v>11.002946985818381</v>
      </c>
      <c r="E23" s="66">
        <v>10.933755945220256</v>
      </c>
      <c r="F23" s="66">
        <v>10.92288270977647</v>
      </c>
      <c r="G23" s="66">
        <v>11.005982447915079</v>
      </c>
      <c r="H23" s="66">
        <v>10.909611352471243</v>
      </c>
      <c r="I23" s="66">
        <v>10.723800607392949</v>
      </c>
      <c r="J23" s="66">
        <v>10.99999971326468</v>
      </c>
      <c r="K23" s="66">
        <v>11.121148551437571</v>
      </c>
      <c r="L23" s="66">
        <v>11.551159845480861</v>
      </c>
      <c r="M23" s="66">
        <v>11.474476459587802</v>
      </c>
      <c r="N23" s="66">
        <v>11.682849469073814</v>
      </c>
      <c r="O23" s="66">
        <v>12.087440888929631</v>
      </c>
      <c r="P23" s="66">
        <v>12.346518781798482</v>
      </c>
      <c r="Q23" s="66">
        <v>12.537974193587713</v>
      </c>
      <c r="R23" s="66">
        <v>12.807083601045377</v>
      </c>
      <c r="S23" s="66">
        <v>13.437989078658047</v>
      </c>
      <c r="T23" s="66">
        <v>13.844295791082265</v>
      </c>
      <c r="U23" s="66">
        <v>14.104927827195821</v>
      </c>
      <c r="V23" s="66">
        <v>14.533738356032515</v>
      </c>
      <c r="W23" s="66">
        <v>14.716236294529905</v>
      </c>
      <c r="X23" s="254">
        <v>14.957546168620651</v>
      </c>
      <c r="Y23" s="255">
        <v>14.868838212017012</v>
      </c>
      <c r="Z23" s="255">
        <v>14.800513360717408</v>
      </c>
      <c r="AA23" s="256">
        <v>14.647158981891327</v>
      </c>
      <c r="AB23" s="257">
        <v>14.744731898645538</v>
      </c>
    </row>
    <row r="24" spans="1:28" ht="17.25" hidden="1" customHeight="1" outlineLevel="1" thickTop="1" thickBot="1" x14ac:dyDescent="0.35">
      <c r="A24" s="390"/>
      <c r="B24" s="95" t="s">
        <v>37</v>
      </c>
      <c r="C24" s="323" t="s">
        <v>11</v>
      </c>
      <c r="D24" s="300">
        <v>2.9232079803629492</v>
      </c>
      <c r="E24" s="66">
        <v>3.0101237819769375</v>
      </c>
      <c r="F24" s="66">
        <v>3.0749483606281327</v>
      </c>
      <c r="G24" s="66">
        <v>3.1323233444045289</v>
      </c>
      <c r="H24" s="66">
        <v>3.2184622281001838</v>
      </c>
      <c r="I24" s="66">
        <v>3.2566369294839261</v>
      </c>
      <c r="J24" s="66">
        <v>3.4520119399159381</v>
      </c>
      <c r="K24" s="66">
        <v>3.5775389380345231</v>
      </c>
      <c r="L24" s="66">
        <v>3.7916305692062666</v>
      </c>
      <c r="M24" s="66">
        <v>3.8834147196988611</v>
      </c>
      <c r="N24" s="66">
        <v>4.0411089163833909</v>
      </c>
      <c r="O24" s="66">
        <v>4.2839479131152691</v>
      </c>
      <c r="P24" s="66">
        <v>4.4512794777086704</v>
      </c>
      <c r="Q24" s="66">
        <v>4.3707657622243579</v>
      </c>
      <c r="R24" s="66">
        <v>4.3103609351257424</v>
      </c>
      <c r="S24" s="66">
        <v>4.3712129588773054</v>
      </c>
      <c r="T24" s="66">
        <v>4.3948481316382928</v>
      </c>
      <c r="U24" s="66">
        <v>4.3753691555154903</v>
      </c>
      <c r="V24" s="66">
        <v>4.4856227111558544</v>
      </c>
      <c r="W24" s="66">
        <v>4.4318893518609341</v>
      </c>
      <c r="X24" s="254">
        <v>4.4288870660506889</v>
      </c>
      <c r="Y24" s="255">
        <v>4.4082169164189633</v>
      </c>
      <c r="Z24" s="255">
        <v>4.3922883348111066</v>
      </c>
      <c r="AA24" s="256">
        <v>4.3526700818226756</v>
      </c>
      <c r="AB24" s="257">
        <v>4.3676328464939784</v>
      </c>
    </row>
    <row r="25" spans="1:28" ht="17.25" hidden="1" customHeight="1" outlineLevel="1" thickTop="1" thickBot="1" x14ac:dyDescent="0.35">
      <c r="A25" s="390"/>
      <c r="B25" s="95" t="s">
        <v>38</v>
      </c>
      <c r="C25" s="323" t="s">
        <v>11</v>
      </c>
      <c r="D25" s="300">
        <v>6.0217891478567473</v>
      </c>
      <c r="E25" s="66">
        <v>5.8361032875193164</v>
      </c>
      <c r="F25" s="66">
        <v>5.582032902515766</v>
      </c>
      <c r="G25" s="66">
        <v>5.3755062498360049</v>
      </c>
      <c r="H25" s="66">
        <v>5.2709974455256106</v>
      </c>
      <c r="I25" s="66">
        <v>5.1058022053425205</v>
      </c>
      <c r="J25" s="66">
        <v>4.9852858194828427</v>
      </c>
      <c r="K25" s="66">
        <v>4.6958445052158426</v>
      </c>
      <c r="L25" s="66">
        <v>4.4950612165036627</v>
      </c>
      <c r="M25" s="66">
        <v>4.292484879285599</v>
      </c>
      <c r="N25" s="66">
        <v>4.1148876397491998</v>
      </c>
      <c r="O25" s="66">
        <v>4.0063946245787871</v>
      </c>
      <c r="P25" s="66">
        <v>3.8466527554609278</v>
      </c>
      <c r="Q25" s="66">
        <v>3.5983115158127958</v>
      </c>
      <c r="R25" s="66">
        <v>3.3490448367282193</v>
      </c>
      <c r="S25" s="66">
        <v>3.1731637307782226</v>
      </c>
      <c r="T25" s="66">
        <v>2.9730101818591037</v>
      </c>
      <c r="U25" s="66">
        <v>2.7847086726530947</v>
      </c>
      <c r="V25" s="66">
        <v>2.8586103764288673</v>
      </c>
      <c r="W25" s="66">
        <v>2.868163065797718</v>
      </c>
      <c r="X25" s="254">
        <v>2.8853162206961485</v>
      </c>
      <c r="Y25" s="255">
        <v>2.8609513319044528</v>
      </c>
      <c r="Z25" s="255">
        <v>2.8632233481418945</v>
      </c>
      <c r="AA25" s="256">
        <v>2.8527148825510529</v>
      </c>
      <c r="AB25" s="257">
        <v>2.866989826708124</v>
      </c>
    </row>
    <row r="26" spans="1:28" ht="17.25" hidden="1" customHeight="1" outlineLevel="1" thickTop="1" thickBot="1" x14ac:dyDescent="0.35">
      <c r="A26" s="390"/>
      <c r="B26" s="95" t="s">
        <v>39</v>
      </c>
      <c r="C26" s="323" t="s">
        <v>11</v>
      </c>
      <c r="D26" s="300">
        <v>23.800540834239015</v>
      </c>
      <c r="E26" s="66">
        <v>23.489057946807048</v>
      </c>
      <c r="F26" s="66">
        <v>22.989621804828996</v>
      </c>
      <c r="G26" s="66">
        <v>22.48589708031534</v>
      </c>
      <c r="H26" s="66">
        <v>22.342933088365768</v>
      </c>
      <c r="I26" s="66">
        <v>21.875852898950338</v>
      </c>
      <c r="J26" s="66">
        <v>21.2177256909535</v>
      </c>
      <c r="K26" s="66">
        <v>20.125355997569788</v>
      </c>
      <c r="L26" s="66">
        <v>19.510151776516697</v>
      </c>
      <c r="M26" s="66">
        <v>18.453220606491353</v>
      </c>
      <c r="N26" s="66">
        <v>17.761209208903313</v>
      </c>
      <c r="O26" s="66">
        <v>17.396709311402262</v>
      </c>
      <c r="P26" s="66">
        <v>16.713454690558386</v>
      </c>
      <c r="Q26" s="66">
        <v>16.535277395947841</v>
      </c>
      <c r="R26" s="66">
        <v>16.417494279412946</v>
      </c>
      <c r="S26" s="66">
        <v>16.756626085702759</v>
      </c>
      <c r="T26" s="66">
        <v>17.009139597997258</v>
      </c>
      <c r="U26" s="66">
        <v>17.11954044403949</v>
      </c>
      <c r="V26" s="66">
        <v>16.978701183816291</v>
      </c>
      <c r="W26" s="66">
        <v>16.194489458931958</v>
      </c>
      <c r="X26" s="254">
        <v>15.628903581528336</v>
      </c>
      <c r="Y26" s="255">
        <v>15.558672824191827</v>
      </c>
      <c r="Z26" s="255">
        <v>15.511987993336991</v>
      </c>
      <c r="AA26" s="256">
        <v>15.37974507424526</v>
      </c>
      <c r="AB26" s="257">
        <v>15.434567268203521</v>
      </c>
    </row>
    <row r="27" spans="1:28" ht="17.25" hidden="1" customHeight="1" outlineLevel="1" thickTop="1" thickBot="1" x14ac:dyDescent="0.35">
      <c r="A27" s="390"/>
      <c r="B27" s="95" t="s">
        <v>40</v>
      </c>
      <c r="C27" s="323" t="s">
        <v>11</v>
      </c>
      <c r="D27" s="300">
        <v>5.9258396774299076</v>
      </c>
      <c r="E27" s="66">
        <v>5.8718761841975162</v>
      </c>
      <c r="F27" s="66">
        <v>5.750435691971191</v>
      </c>
      <c r="G27" s="66">
        <v>5.6882881993575811</v>
      </c>
      <c r="H27" s="66">
        <v>5.716759242713632</v>
      </c>
      <c r="I27" s="66">
        <v>5.6797449699366993</v>
      </c>
      <c r="J27" s="66">
        <v>5.448379961774835</v>
      </c>
      <c r="K27" s="66">
        <v>5.0382005506050467</v>
      </c>
      <c r="L27" s="66">
        <v>4.725610882739451</v>
      </c>
      <c r="M27" s="66">
        <v>4.4143260945479899</v>
      </c>
      <c r="N27" s="66">
        <v>4.1353853021991123</v>
      </c>
      <c r="O27" s="66">
        <v>3.9179600291271024</v>
      </c>
      <c r="P27" s="66">
        <v>3.6634996517644054</v>
      </c>
      <c r="Q27" s="66">
        <v>3.7528020804040945</v>
      </c>
      <c r="R27" s="66">
        <v>3.8385764333213155</v>
      </c>
      <c r="S27" s="66">
        <v>3.9912247252415423</v>
      </c>
      <c r="T27" s="66">
        <v>4.1101723011831659</v>
      </c>
      <c r="U27" s="66">
        <v>4.2631147138191698</v>
      </c>
      <c r="V27" s="66">
        <v>4.3833617285850162</v>
      </c>
      <c r="W27" s="66">
        <v>4.4088631974903976</v>
      </c>
      <c r="X27" s="254">
        <v>4.451898143922973</v>
      </c>
      <c r="Y27" s="255">
        <v>4.4351039348813011</v>
      </c>
      <c r="Z27" s="255">
        <v>4.4500272458454226</v>
      </c>
      <c r="AA27" s="256">
        <v>4.4406708809030695</v>
      </c>
      <c r="AB27" s="257">
        <v>4.4810887850576355</v>
      </c>
    </row>
    <row r="28" spans="1:28" ht="14.25" hidden="1" customHeight="1" outlineLevel="1" thickTop="1" thickBot="1" x14ac:dyDescent="0.25">
      <c r="A28" s="390"/>
      <c r="B28" s="67" t="s">
        <v>41</v>
      </c>
      <c r="C28" s="324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258"/>
      <c r="Y28" s="259"/>
      <c r="Z28" s="259"/>
      <c r="AA28" s="258"/>
      <c r="AB28" s="260"/>
    </row>
    <row r="29" spans="1:28" ht="17.25" hidden="1" customHeight="1" outlineLevel="1" thickTop="1" thickBot="1" x14ac:dyDescent="0.35">
      <c r="A29" s="390"/>
      <c r="B29" s="95" t="s">
        <v>42</v>
      </c>
      <c r="C29" s="323" t="s">
        <v>11</v>
      </c>
      <c r="D29" s="300">
        <v>38.623269122032966</v>
      </c>
      <c r="E29" s="66">
        <v>38.471488873660043</v>
      </c>
      <c r="F29" s="66">
        <v>37.785581001206886</v>
      </c>
      <c r="G29" s="66">
        <v>37.140742732933816</v>
      </c>
      <c r="H29" s="66">
        <v>37.683039872458274</v>
      </c>
      <c r="I29" s="66">
        <v>37.631189582684009</v>
      </c>
      <c r="J29" s="66">
        <v>37.290762157850438</v>
      </c>
      <c r="K29" s="66">
        <v>35.760089853741533</v>
      </c>
      <c r="L29" s="66">
        <v>34.927395115572402</v>
      </c>
      <c r="M29" s="66">
        <v>34.0568021546081</v>
      </c>
      <c r="N29" s="66">
        <v>33.266769253712532</v>
      </c>
      <c r="O29" s="66">
        <v>33.284536211607062</v>
      </c>
      <c r="P29" s="66">
        <v>32.662404863102459</v>
      </c>
      <c r="Q29" s="66">
        <v>32.565081838868366</v>
      </c>
      <c r="R29" s="66">
        <v>32.450272366530193</v>
      </c>
      <c r="S29" s="66">
        <v>33.147647046770793</v>
      </c>
      <c r="T29" s="66">
        <v>33.863968259986123</v>
      </c>
      <c r="U29" s="66">
        <v>34.443525112090462</v>
      </c>
      <c r="V29" s="66">
        <v>35.09007940949018</v>
      </c>
      <c r="W29" s="66">
        <v>34.30838028651371</v>
      </c>
      <c r="X29" s="254">
        <v>33.869524085965104</v>
      </c>
      <c r="Y29" s="255">
        <v>33.700153495220356</v>
      </c>
      <c r="Z29" s="255">
        <v>33.664551825190216</v>
      </c>
      <c r="AA29" s="256">
        <v>33.512720847261953</v>
      </c>
      <c r="AB29" s="257">
        <v>33.610346520742155</v>
      </c>
    </row>
    <row r="30" spans="1:28" ht="17.25" hidden="1" customHeight="1" outlineLevel="1" thickTop="1" thickBot="1" x14ac:dyDescent="0.35">
      <c r="A30" s="390"/>
      <c r="B30" s="95" t="s">
        <v>43</v>
      </c>
      <c r="C30" s="323" t="s">
        <v>11</v>
      </c>
      <c r="D30" s="300">
        <v>9.1441991006641832</v>
      </c>
      <c r="E30" s="66">
        <v>8.8453796779719021</v>
      </c>
      <c r="F30" s="66">
        <v>8.7437522358985778</v>
      </c>
      <c r="G30" s="66">
        <v>8.5825007149083739</v>
      </c>
      <c r="H30" s="66">
        <v>7.8738576151166626</v>
      </c>
      <c r="I30" s="66">
        <v>7.1649224528311191</v>
      </c>
      <c r="J30" s="66">
        <v>6.9569695689432072</v>
      </c>
      <c r="K30" s="66">
        <v>6.9636754541957027</v>
      </c>
      <c r="L30" s="66">
        <v>7.3640215507114952</v>
      </c>
      <c r="M30" s="66">
        <v>6.6562791710895599</v>
      </c>
      <c r="N30" s="66">
        <v>6.7820919916481035</v>
      </c>
      <c r="O30" s="66">
        <v>6.8675046179785229</v>
      </c>
      <c r="P30" s="66">
        <v>6.832373221796777</v>
      </c>
      <c r="Q30" s="66">
        <v>6.6238989361056841</v>
      </c>
      <c r="R30" s="66">
        <v>6.5949272588822643</v>
      </c>
      <c r="S30" s="66">
        <v>6.8587248462039669</v>
      </c>
      <c r="T30" s="66">
        <v>6.8158410520159176</v>
      </c>
      <c r="U30" s="66">
        <v>6.485225951988939</v>
      </c>
      <c r="V30" s="66">
        <v>6.369895691593837</v>
      </c>
      <c r="W30" s="66">
        <v>6.4272986557949503</v>
      </c>
      <c r="X30" s="254">
        <v>6.479427723908695</v>
      </c>
      <c r="Y30" s="255">
        <v>6.4283793662010886</v>
      </c>
      <c r="Z30" s="255">
        <v>6.2685191634167357</v>
      </c>
      <c r="AA30" s="256">
        <v>6.0600036781476652</v>
      </c>
      <c r="AB30" s="257">
        <v>6.1164919500283759</v>
      </c>
    </row>
    <row r="31" spans="1:28" ht="17.25" hidden="1" customHeight="1" outlineLevel="1" thickTop="1" thickBot="1" x14ac:dyDescent="0.35">
      <c r="A31" s="390"/>
      <c r="B31" s="95" t="s">
        <v>44</v>
      </c>
      <c r="C31" s="323" t="s">
        <v>11</v>
      </c>
      <c r="D31" s="300">
        <v>1.414319427278325</v>
      </c>
      <c r="E31" s="66">
        <v>1.2956625055910651</v>
      </c>
      <c r="F31" s="66">
        <v>1.2614603907171702</v>
      </c>
      <c r="G31" s="66">
        <v>1.3802152334649767</v>
      </c>
      <c r="H31" s="66">
        <v>1.3298508263955875</v>
      </c>
      <c r="I31" s="66">
        <v>1.2797231140583263</v>
      </c>
      <c r="J31" s="66">
        <v>1.3131942499494464</v>
      </c>
      <c r="K31" s="66">
        <v>1.3275378529421611</v>
      </c>
      <c r="L31" s="66">
        <v>1.3299531770468582</v>
      </c>
      <c r="M31" s="66">
        <v>1.3284432860112203</v>
      </c>
      <c r="N31" s="66">
        <v>1.3190780839965233</v>
      </c>
      <c r="O31" s="66">
        <v>1.2698259941442644</v>
      </c>
      <c r="P31" s="66">
        <v>1.3215712939046991</v>
      </c>
      <c r="Q31" s="66">
        <v>1.3369106659288235</v>
      </c>
      <c r="R31" s="66">
        <v>1.3783621930197443</v>
      </c>
      <c r="S31" s="66">
        <v>1.4031563512066734</v>
      </c>
      <c r="T31" s="66">
        <v>1.3140580941403257</v>
      </c>
      <c r="U31" s="66">
        <v>1.365015902746441</v>
      </c>
      <c r="V31" s="66">
        <v>1.3945300022710263</v>
      </c>
      <c r="W31" s="66">
        <v>1.4405354878029115</v>
      </c>
      <c r="X31" s="254">
        <v>1.4942331036284791</v>
      </c>
      <c r="Y31" s="255">
        <v>1.5487321589357257</v>
      </c>
      <c r="Z31" s="255">
        <v>1.6160921921518783</v>
      </c>
      <c r="AA31" s="256">
        <v>1.6434438370446067</v>
      </c>
      <c r="AB31" s="257">
        <v>1.7319755312585499</v>
      </c>
    </row>
    <row r="32" spans="1:28" ht="17.25" hidden="1" customHeight="1" outlineLevel="1" thickTop="1" thickBot="1" x14ac:dyDescent="0.35">
      <c r="A32" s="390"/>
      <c r="B32" s="200" t="s">
        <v>45</v>
      </c>
      <c r="C32" s="273" t="s">
        <v>11</v>
      </c>
      <c r="D32" s="267">
        <v>1.1416992198914355</v>
      </c>
      <c r="E32" s="201">
        <v>1.1913593504118558</v>
      </c>
      <c r="F32" s="201">
        <v>1.198272803484669</v>
      </c>
      <c r="G32" s="201">
        <v>1.2513808092360523</v>
      </c>
      <c r="H32" s="201">
        <v>1.2530281750887309</v>
      </c>
      <c r="I32" s="201">
        <v>1.2546843228688749</v>
      </c>
      <c r="J32" s="201">
        <v>1.3244367707399054</v>
      </c>
      <c r="K32" s="201">
        <v>1.3521921987912169</v>
      </c>
      <c r="L32" s="201">
        <v>1.3627964750514621</v>
      </c>
      <c r="M32" s="201">
        <v>1.4274117634817962</v>
      </c>
      <c r="N32" s="201">
        <v>1.4263194311758214</v>
      </c>
      <c r="O32" s="201">
        <v>1.4157418145874874</v>
      </c>
      <c r="P32" s="201">
        <v>1.4293260965271379</v>
      </c>
      <c r="Q32" s="201">
        <v>1.4842991784275092</v>
      </c>
      <c r="R32" s="201">
        <v>1.4995461035797431</v>
      </c>
      <c r="S32" s="201">
        <v>1.5358959346560488</v>
      </c>
      <c r="T32" s="201">
        <v>1.5652811312467372</v>
      </c>
      <c r="U32" s="201">
        <v>1.588661008701548</v>
      </c>
      <c r="V32" s="201">
        <v>1.6183799875579092</v>
      </c>
      <c r="W32" s="201">
        <v>1.6456000190707294</v>
      </c>
      <c r="X32" s="261">
        <v>1.6834293127969373</v>
      </c>
      <c r="Y32" s="262">
        <v>1.6159582991043888</v>
      </c>
      <c r="Z32" s="262">
        <v>1.6286362174117661</v>
      </c>
      <c r="AA32" s="263">
        <v>1.6136923139410557</v>
      </c>
      <c r="AB32" s="264">
        <v>1.5971893932663248</v>
      </c>
    </row>
    <row r="33" spans="1:29" ht="20.25" collapsed="1" thickTop="1" thickBot="1" x14ac:dyDescent="0.3">
      <c r="A33" s="391" t="s">
        <v>46</v>
      </c>
      <c r="B33" s="23" t="s">
        <v>47</v>
      </c>
      <c r="C33" s="32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128"/>
    </row>
    <row r="34" spans="1:29" ht="14.25" thickTop="1" thickBot="1" x14ac:dyDescent="0.25">
      <c r="A34" s="391"/>
      <c r="B34" s="96" t="s">
        <v>16</v>
      </c>
      <c r="C34" s="326" t="s">
        <v>0</v>
      </c>
      <c r="D34" s="306">
        <f t="shared" ref="D34:Z34" si="7">D35-D41</f>
        <v>20414.854606378183</v>
      </c>
      <c r="E34" s="24">
        <f t="shared" si="7"/>
        <v>20457.967025030004</v>
      </c>
      <c r="F34" s="24">
        <f t="shared" si="7"/>
        <v>19647.386759175341</v>
      </c>
      <c r="G34" s="24">
        <f t="shared" si="7"/>
        <v>16938.57118351461</v>
      </c>
      <c r="H34" s="24">
        <f t="shared" si="7"/>
        <v>15332.090485212482</v>
      </c>
      <c r="I34" s="24">
        <f t="shared" si="7"/>
        <v>14936.784815679399</v>
      </c>
      <c r="J34" s="24">
        <f t="shared" si="7"/>
        <v>9674.965987305306</v>
      </c>
      <c r="K34" s="24">
        <f t="shared" si="7"/>
        <v>10408.206856004634</v>
      </c>
      <c r="L34" s="24">
        <f t="shared" si="7"/>
        <v>9332.8940197856591</v>
      </c>
      <c r="M34" s="24">
        <f t="shared" si="7"/>
        <v>8558.7866181563058</v>
      </c>
      <c r="N34" s="24">
        <f t="shared" si="7"/>
        <v>7869.442604739821</v>
      </c>
      <c r="O34" s="24">
        <f t="shared" si="7"/>
        <v>7003.1436101050076</v>
      </c>
      <c r="P34" s="24">
        <f t="shared" si="7"/>
        <v>7784.315588147072</v>
      </c>
      <c r="Q34" s="24">
        <f t="shared" si="7"/>
        <v>6591.1411061735125</v>
      </c>
      <c r="R34" s="24">
        <f t="shared" si="7"/>
        <v>7258.5002120017434</v>
      </c>
      <c r="S34" s="24">
        <f t="shared" si="7"/>
        <v>5111.5538929928844</v>
      </c>
      <c r="T34" s="24">
        <f t="shared" si="7"/>
        <v>6374.1374233966535</v>
      </c>
      <c r="U34" s="24">
        <f t="shared" si="7"/>
        <v>7459.816662971064</v>
      </c>
      <c r="V34" s="24">
        <f t="shared" si="7"/>
        <v>5762.9868432261683</v>
      </c>
      <c r="W34" s="24">
        <f t="shared" si="7"/>
        <v>4219.6771959551897</v>
      </c>
      <c r="X34" s="24">
        <f t="shared" si="7"/>
        <v>6436.4383924348003</v>
      </c>
      <c r="Y34" s="24">
        <f t="shared" si="7"/>
        <v>5513.435311515801</v>
      </c>
      <c r="Z34" s="24">
        <f t="shared" si="7"/>
        <v>5589.3863163957685</v>
      </c>
      <c r="AA34" s="24">
        <f t="shared" ref="AA34" si="8">AA35-AA41</f>
        <v>6694.9983389136869</v>
      </c>
      <c r="AB34" s="213"/>
    </row>
    <row r="35" spans="1:29" ht="14.25" customHeight="1" thickTop="1" thickBot="1" x14ac:dyDescent="0.25">
      <c r="A35" s="391"/>
      <c r="B35" s="97" t="s">
        <v>20</v>
      </c>
      <c r="C35" s="327" t="s">
        <v>0</v>
      </c>
      <c r="D35" s="307">
        <f t="shared" ref="D35:Z35" si="9">SUM(D36:D40)</f>
        <v>25950.94407749212</v>
      </c>
      <c r="E35" s="25">
        <f t="shared" si="9"/>
        <v>26235.728761399343</v>
      </c>
      <c r="F35" s="25">
        <f t="shared" si="9"/>
        <v>25240.094930268133</v>
      </c>
      <c r="G35" s="25">
        <f t="shared" si="9"/>
        <v>22907.605193861869</v>
      </c>
      <c r="H35" s="25">
        <f t="shared" si="9"/>
        <v>20478.131915657155</v>
      </c>
      <c r="I35" s="25">
        <f t="shared" si="9"/>
        <v>20509.830238528582</v>
      </c>
      <c r="J35" s="25">
        <f t="shared" si="9"/>
        <v>17250.856688050768</v>
      </c>
      <c r="K35" s="25">
        <f t="shared" si="9"/>
        <v>17173.107229538011</v>
      </c>
      <c r="L35" s="25">
        <f t="shared" si="9"/>
        <v>16442.392357892179</v>
      </c>
      <c r="M35" s="25">
        <f t="shared" si="9"/>
        <v>16227.092920629082</v>
      </c>
      <c r="N35" s="25">
        <f t="shared" si="9"/>
        <v>15684.408744148937</v>
      </c>
      <c r="O35" s="25">
        <f t="shared" si="9"/>
        <v>14809.952981336708</v>
      </c>
      <c r="P35" s="25">
        <f t="shared" si="9"/>
        <v>15815.444690717768</v>
      </c>
      <c r="Q35" s="25">
        <f t="shared" si="9"/>
        <v>14507.030967250408</v>
      </c>
      <c r="R35" s="25">
        <f t="shared" si="9"/>
        <v>15561.776745683597</v>
      </c>
      <c r="S35" s="25">
        <f t="shared" si="9"/>
        <v>13305.160553431182</v>
      </c>
      <c r="T35" s="25">
        <f t="shared" si="9"/>
        <v>14485.874540132878</v>
      </c>
      <c r="U35" s="25">
        <f t="shared" si="9"/>
        <v>15640.011557686777</v>
      </c>
      <c r="V35" s="25">
        <f t="shared" si="9"/>
        <v>14244.80841204575</v>
      </c>
      <c r="W35" s="25">
        <f t="shared" si="9"/>
        <v>12839.670374684461</v>
      </c>
      <c r="X35" s="25">
        <f t="shared" si="9"/>
        <v>14974.684180617856</v>
      </c>
      <c r="Y35" s="25">
        <f t="shared" si="9"/>
        <v>14603.497945449142</v>
      </c>
      <c r="Z35" s="25">
        <f t="shared" si="9"/>
        <v>14553.477829673981</v>
      </c>
      <c r="AA35" s="25">
        <f t="shared" ref="AA35" si="10">SUM(AA36:AA40)</f>
        <v>15264.238770655948</v>
      </c>
      <c r="AB35" s="214"/>
    </row>
    <row r="36" spans="1:29" ht="14.25" hidden="1" customHeight="1" outlineLevel="1" thickTop="1" thickBot="1" x14ac:dyDescent="0.25">
      <c r="A36" s="391"/>
      <c r="B36" s="98" t="s">
        <v>21</v>
      </c>
      <c r="C36" s="328" t="s">
        <v>0</v>
      </c>
      <c r="D36" s="308">
        <v>5361.236101243896</v>
      </c>
      <c r="E36" s="5">
        <v>6059.1589900202343</v>
      </c>
      <c r="F36" s="5">
        <v>5784.6402420727736</v>
      </c>
      <c r="G36" s="5">
        <v>5563.8718025307089</v>
      </c>
      <c r="H36" s="5">
        <v>5378.3300289260096</v>
      </c>
      <c r="I36" s="5">
        <v>6044.8144205206891</v>
      </c>
      <c r="J36" s="5">
        <v>5557.5757954320979</v>
      </c>
      <c r="K36" s="5">
        <v>5991.5432080079736</v>
      </c>
      <c r="L36" s="5">
        <v>6205.7815625760577</v>
      </c>
      <c r="M36" s="5">
        <v>6146.0560553322075</v>
      </c>
      <c r="N36" s="5">
        <v>7161.1114881533076</v>
      </c>
      <c r="O36" s="5">
        <v>6925.4848547374095</v>
      </c>
      <c r="P36" s="5">
        <v>7068.7285012382217</v>
      </c>
      <c r="Q36" s="5">
        <v>7216.6356502070958</v>
      </c>
      <c r="R36" s="5">
        <v>7438.0170728070461</v>
      </c>
      <c r="S36" s="5">
        <v>6423.906054362189</v>
      </c>
      <c r="T36" s="5">
        <v>6823.2657810834162</v>
      </c>
      <c r="U36" s="5">
        <v>7559.0382105318804</v>
      </c>
      <c r="V36" s="5">
        <v>7925.3727537206469</v>
      </c>
      <c r="W36" s="5">
        <v>7746.3366164200525</v>
      </c>
      <c r="X36" s="5">
        <v>9080.8471290063208</v>
      </c>
      <c r="Y36" s="5">
        <v>8735.4528703729557</v>
      </c>
      <c r="Z36" s="5">
        <v>8552.5416836952409</v>
      </c>
      <c r="AA36" s="187">
        <v>9695.562713966754</v>
      </c>
      <c r="AB36" s="215"/>
    </row>
    <row r="37" spans="1:29" ht="14.25" hidden="1" customHeight="1" outlineLevel="1" thickTop="1" thickBot="1" x14ac:dyDescent="0.25">
      <c r="A37" s="391"/>
      <c r="B37" s="98" t="s">
        <v>22</v>
      </c>
      <c r="C37" s="328" t="s">
        <v>0</v>
      </c>
      <c r="D37" s="308">
        <v>16562.008733624454</v>
      </c>
      <c r="E37" s="5">
        <v>16096.069868995632</v>
      </c>
      <c r="F37" s="5">
        <v>15291.266375545851</v>
      </c>
      <c r="G37" s="5">
        <v>13131.004366812227</v>
      </c>
      <c r="H37" s="5">
        <v>10758.9519650655</v>
      </c>
      <c r="I37" s="5">
        <v>10250.655021834062</v>
      </c>
      <c r="J37" s="5">
        <v>7487.7773362445414</v>
      </c>
      <c r="K37" s="5">
        <v>7033.7368558951957</v>
      </c>
      <c r="L37" s="5">
        <v>6235.5327510917023</v>
      </c>
      <c r="M37" s="5">
        <v>6235.5327510917023</v>
      </c>
      <c r="N37" s="5">
        <v>4929.2096069869003</v>
      </c>
      <c r="O37" s="5">
        <v>4929.2096069869003</v>
      </c>
      <c r="P37" s="5">
        <v>6216.8951965065498</v>
      </c>
      <c r="Q37" s="5">
        <v>5019.855895196506</v>
      </c>
      <c r="R37" s="5">
        <v>5998.3275109170308</v>
      </c>
      <c r="S37" s="5">
        <v>4894.0524017467242</v>
      </c>
      <c r="T37" s="5">
        <v>5718.7641921397371</v>
      </c>
      <c r="U37" s="5">
        <v>6383.7860262008735</v>
      </c>
      <c r="V37" s="5">
        <v>4948.1436681222713</v>
      </c>
      <c r="W37" s="5">
        <v>3750.2656768558945</v>
      </c>
      <c r="X37" s="5">
        <v>4533.3691266375545</v>
      </c>
      <c r="Y37" s="5">
        <v>4460.2463755458512</v>
      </c>
      <c r="Z37" s="5">
        <v>4665.3060698689951</v>
      </c>
      <c r="AA37" s="187">
        <v>4206.1063755458508</v>
      </c>
      <c r="AB37" s="215"/>
    </row>
    <row r="38" spans="1:29" ht="14.25" hidden="1" customHeight="1" outlineLevel="1" thickTop="1" thickBot="1" x14ac:dyDescent="0.25">
      <c r="A38" s="391"/>
      <c r="B38" s="98" t="s">
        <v>23</v>
      </c>
      <c r="C38" s="328" t="s">
        <v>0</v>
      </c>
      <c r="D38" s="308">
        <v>3375.7296698746513</v>
      </c>
      <c r="E38" s="5">
        <v>3450.2053391956729</v>
      </c>
      <c r="F38" s="5">
        <v>3549.0917494330056</v>
      </c>
      <c r="G38" s="5">
        <v>3627.4006073820001</v>
      </c>
      <c r="H38" s="5">
        <v>3779.9563740175622</v>
      </c>
      <c r="I38" s="5">
        <v>3684.290426093602</v>
      </c>
      <c r="J38" s="5">
        <v>3679.2057628936896</v>
      </c>
      <c r="K38" s="5">
        <v>3639.5035545165883</v>
      </c>
      <c r="L38" s="5">
        <v>3498.516364521759</v>
      </c>
      <c r="M38" s="5">
        <v>3383.5212068991395</v>
      </c>
      <c r="N38" s="5">
        <v>3148.3871991547576</v>
      </c>
      <c r="O38" s="5">
        <v>2521.1652773858505</v>
      </c>
      <c r="P38" s="5">
        <v>2111.2577820252882</v>
      </c>
      <c r="Q38" s="5">
        <v>1853.899447287841</v>
      </c>
      <c r="R38" s="5">
        <v>1705.8615048472891</v>
      </c>
      <c r="S38" s="5">
        <v>1569.5156855923397</v>
      </c>
      <c r="T38" s="5">
        <v>1534.7167453226466</v>
      </c>
      <c r="U38" s="5">
        <v>1292.8048459170222</v>
      </c>
      <c r="V38" s="5">
        <v>963.15588095504609</v>
      </c>
      <c r="W38" s="5">
        <v>945.19475800019995</v>
      </c>
      <c r="X38" s="5">
        <v>954.1356394878926</v>
      </c>
      <c r="Y38" s="5">
        <v>1009.0109980632481</v>
      </c>
      <c r="Z38" s="5">
        <v>938.46067587176049</v>
      </c>
      <c r="AA38" s="187">
        <v>963.72372367417847</v>
      </c>
      <c r="AB38" s="215"/>
    </row>
    <row r="39" spans="1:29" ht="14.25" hidden="1" customHeight="1" outlineLevel="1" thickTop="1" thickBot="1" x14ac:dyDescent="0.25">
      <c r="A39" s="391"/>
      <c r="B39" s="98" t="s">
        <v>24</v>
      </c>
      <c r="C39" s="328" t="s">
        <v>0</v>
      </c>
      <c r="D39" s="308">
        <v>58.408909652331872</v>
      </c>
      <c r="E39" s="5">
        <v>60.507770689493469</v>
      </c>
      <c r="F39" s="5">
        <v>68.902528306061143</v>
      </c>
      <c r="G39" s="5">
        <v>62.546026803755453</v>
      </c>
      <c r="H39" s="5">
        <v>61.341688881572054</v>
      </c>
      <c r="I39" s="5">
        <v>52.176068675021838</v>
      </c>
      <c r="J39" s="5">
        <v>33.49550687187773</v>
      </c>
      <c r="K39" s="5">
        <v>40.14238750882096</v>
      </c>
      <c r="L39" s="5">
        <v>36.220867467161568</v>
      </c>
      <c r="M39" s="5">
        <v>38.431791557117904</v>
      </c>
      <c r="N39" s="5">
        <v>33.952948853973801</v>
      </c>
      <c r="O39" s="5">
        <v>32.661242579650654</v>
      </c>
      <c r="P39" s="5">
        <v>32.018767750218345</v>
      </c>
      <c r="Q39" s="5">
        <v>37.461740740436682</v>
      </c>
      <c r="R39" s="5">
        <v>41.791124113100437</v>
      </c>
      <c r="S39" s="5">
        <v>39.04526639056769</v>
      </c>
      <c r="T39" s="5">
        <v>33.574683555109175</v>
      </c>
      <c r="U39" s="5">
        <v>34.197081976244547</v>
      </c>
      <c r="V39" s="5">
        <v>37.547108937030565</v>
      </c>
      <c r="W39" s="5">
        <v>32.232768857467249</v>
      </c>
      <c r="X39" s="5">
        <v>40.084309259999998</v>
      </c>
      <c r="Y39" s="5">
        <v>40.762327959563322</v>
      </c>
      <c r="Z39" s="5">
        <v>39.356468030829696</v>
      </c>
      <c r="AA39" s="187">
        <v>41.384013641746719</v>
      </c>
      <c r="AB39" s="215"/>
    </row>
    <row r="40" spans="1:29" ht="14.25" hidden="1" customHeight="1" outlineLevel="1" thickTop="1" thickBot="1" x14ac:dyDescent="0.25">
      <c r="A40" s="391"/>
      <c r="B40" s="98" t="s">
        <v>26</v>
      </c>
      <c r="C40" s="328" t="s">
        <v>0</v>
      </c>
      <c r="D40" s="308">
        <v>593.5606630967892</v>
      </c>
      <c r="E40" s="5">
        <v>569.7867924983135</v>
      </c>
      <c r="F40" s="5">
        <v>546.19403491044159</v>
      </c>
      <c r="G40" s="5">
        <v>522.78239033317345</v>
      </c>
      <c r="H40" s="5">
        <v>499.55185876650904</v>
      </c>
      <c r="I40" s="5">
        <v>477.8943014052104</v>
      </c>
      <c r="J40" s="5">
        <v>492.80228660856352</v>
      </c>
      <c r="K40" s="5">
        <v>468.18122360943147</v>
      </c>
      <c r="L40" s="5">
        <v>466.34081223549828</v>
      </c>
      <c r="M40" s="5">
        <v>423.55111574891492</v>
      </c>
      <c r="N40" s="5">
        <v>411.747501</v>
      </c>
      <c r="O40" s="5">
        <v>401.43199964689705</v>
      </c>
      <c r="P40" s="5">
        <v>386.54444319749012</v>
      </c>
      <c r="Q40" s="5">
        <v>379.1782338185302</v>
      </c>
      <c r="R40" s="5">
        <v>377.77953299913202</v>
      </c>
      <c r="S40" s="5">
        <v>378.64114533936061</v>
      </c>
      <c r="T40" s="5">
        <v>375.55313803196867</v>
      </c>
      <c r="U40" s="5">
        <v>370.18539306075502</v>
      </c>
      <c r="V40" s="5">
        <v>370.58900031075501</v>
      </c>
      <c r="W40" s="5">
        <v>365.64055455084616</v>
      </c>
      <c r="X40" s="5">
        <v>366.2479762260885</v>
      </c>
      <c r="Y40" s="5">
        <v>358.02537350752408</v>
      </c>
      <c r="Z40" s="5">
        <v>357.8129322071548</v>
      </c>
      <c r="AA40" s="187">
        <v>357.46194382741697</v>
      </c>
      <c r="AB40" s="215"/>
    </row>
    <row r="41" spans="1:29" ht="14.25" customHeight="1" collapsed="1" thickTop="1" thickBot="1" x14ac:dyDescent="0.25">
      <c r="A41" s="391"/>
      <c r="B41" s="99" t="s">
        <v>27</v>
      </c>
      <c r="C41" s="329" t="s">
        <v>0</v>
      </c>
      <c r="D41" s="309">
        <f>D42+D43</f>
        <v>5536.0894711139354</v>
      </c>
      <c r="E41" s="26">
        <f t="shared" ref="E41:AA41" si="11">E42+E43</f>
        <v>5777.7617363693371</v>
      </c>
      <c r="F41" s="26">
        <f t="shared" si="11"/>
        <v>5592.7081710927914</v>
      </c>
      <c r="G41" s="26">
        <f t="shared" si="11"/>
        <v>5969.034010347259</v>
      </c>
      <c r="H41" s="26">
        <f t="shared" si="11"/>
        <v>5146.0414304446731</v>
      </c>
      <c r="I41" s="26">
        <f t="shared" si="11"/>
        <v>5573.0454228491826</v>
      </c>
      <c r="J41" s="26">
        <f t="shared" si="11"/>
        <v>7575.8907007454609</v>
      </c>
      <c r="K41" s="26">
        <f t="shared" si="11"/>
        <v>6764.9003735333772</v>
      </c>
      <c r="L41" s="26">
        <f t="shared" si="11"/>
        <v>7109.4983381065194</v>
      </c>
      <c r="M41" s="26">
        <f t="shared" si="11"/>
        <v>7668.3063024727762</v>
      </c>
      <c r="N41" s="26">
        <f t="shared" si="11"/>
        <v>7814.9661394091163</v>
      </c>
      <c r="O41" s="26">
        <f t="shared" si="11"/>
        <v>7806.8093712317004</v>
      </c>
      <c r="P41" s="26">
        <f t="shared" si="11"/>
        <v>8031.129102570696</v>
      </c>
      <c r="Q41" s="26">
        <f t="shared" si="11"/>
        <v>7915.8898610768956</v>
      </c>
      <c r="R41" s="26">
        <f t="shared" si="11"/>
        <v>8303.2765336818538</v>
      </c>
      <c r="S41" s="26">
        <f t="shared" si="11"/>
        <v>8193.6066604382977</v>
      </c>
      <c r="T41" s="26">
        <f t="shared" si="11"/>
        <v>8111.7371167362244</v>
      </c>
      <c r="U41" s="26">
        <f t="shared" si="11"/>
        <v>8180.1948947157134</v>
      </c>
      <c r="V41" s="26">
        <f t="shared" si="11"/>
        <v>8481.8215688195814</v>
      </c>
      <c r="W41" s="26">
        <f t="shared" si="11"/>
        <v>8619.9931787292717</v>
      </c>
      <c r="X41" s="26">
        <f t="shared" si="11"/>
        <v>8538.245788183056</v>
      </c>
      <c r="Y41" s="26">
        <f t="shared" si="11"/>
        <v>9090.0626339333412</v>
      </c>
      <c r="Z41" s="26">
        <f t="shared" si="11"/>
        <v>8964.091513278212</v>
      </c>
      <c r="AA41" s="26">
        <f t="shared" si="11"/>
        <v>8569.2404317422606</v>
      </c>
      <c r="AB41" s="216"/>
    </row>
    <row r="42" spans="1:29" ht="14.25" hidden="1" customHeight="1" outlineLevel="1" thickTop="1" thickBot="1" x14ac:dyDescent="0.25">
      <c r="A42" s="391"/>
      <c r="B42" s="98" t="s">
        <v>28</v>
      </c>
      <c r="C42" s="328" t="s">
        <v>0</v>
      </c>
      <c r="D42" s="308">
        <v>658.64815993710954</v>
      </c>
      <c r="E42" s="5">
        <v>908.15137106001066</v>
      </c>
      <c r="F42" s="5">
        <v>861.91104644981419</v>
      </c>
      <c r="G42" s="5">
        <v>1208.4921941368373</v>
      </c>
      <c r="H42" s="5">
        <v>822.03692430057367</v>
      </c>
      <c r="I42" s="5">
        <v>931.25058458188221</v>
      </c>
      <c r="J42" s="5">
        <v>934.31957155712621</v>
      </c>
      <c r="K42" s="5">
        <v>661.44422618961789</v>
      </c>
      <c r="L42" s="5">
        <v>1000.4024085811699</v>
      </c>
      <c r="M42" s="5">
        <v>771.25878877468483</v>
      </c>
      <c r="N42" s="5">
        <v>1271.5245442746871</v>
      </c>
      <c r="O42" s="5">
        <v>841.99226478758339</v>
      </c>
      <c r="P42" s="5">
        <v>1006.6373818201787</v>
      </c>
      <c r="Q42" s="5">
        <v>941.45420915591717</v>
      </c>
      <c r="R42" s="5">
        <v>1297.5860603034737</v>
      </c>
      <c r="S42" s="5">
        <v>1168.6567282287726</v>
      </c>
      <c r="T42" s="5">
        <v>1096.1510258025621</v>
      </c>
      <c r="U42" s="5">
        <v>1058.022541903458</v>
      </c>
      <c r="V42" s="5">
        <v>1370.2988397711738</v>
      </c>
      <c r="W42" s="5">
        <v>1285.2992656512231</v>
      </c>
      <c r="X42" s="5">
        <v>1075.0244931502175</v>
      </c>
      <c r="Y42" s="5">
        <v>1550.90690834933</v>
      </c>
      <c r="Z42" s="5">
        <v>1443.7893687759856</v>
      </c>
      <c r="AA42" s="187">
        <v>1115.3270954307848</v>
      </c>
      <c r="AB42" s="215"/>
    </row>
    <row r="43" spans="1:29" ht="14.25" hidden="1" customHeight="1" outlineLevel="1" thickTop="1" thickBot="1" x14ac:dyDescent="0.25">
      <c r="A43" s="391"/>
      <c r="B43" s="98" t="s">
        <v>29</v>
      </c>
      <c r="C43" s="328" t="s">
        <v>0</v>
      </c>
      <c r="D43" s="308">
        <v>4877.4413111768263</v>
      </c>
      <c r="E43" s="5">
        <v>4869.6103653093269</v>
      </c>
      <c r="F43" s="5">
        <v>4730.797124642977</v>
      </c>
      <c r="G43" s="5">
        <v>4760.5418162104215</v>
      </c>
      <c r="H43" s="5">
        <v>4324.0045061440997</v>
      </c>
      <c r="I43" s="5">
        <v>4641.7948382673003</v>
      </c>
      <c r="J43" s="5">
        <v>6641.5711291883345</v>
      </c>
      <c r="K43" s="5">
        <v>6103.4561473437589</v>
      </c>
      <c r="L43" s="5">
        <v>6109.0959295253497</v>
      </c>
      <c r="M43" s="5">
        <v>6897.0475136980913</v>
      </c>
      <c r="N43" s="5">
        <v>6543.441595134429</v>
      </c>
      <c r="O43" s="5">
        <v>6964.8171064441167</v>
      </c>
      <c r="P43" s="5">
        <v>7024.4917207505177</v>
      </c>
      <c r="Q43" s="5">
        <v>6974.4356519209787</v>
      </c>
      <c r="R43" s="5">
        <v>7005.6904733783795</v>
      </c>
      <c r="S43" s="5">
        <v>7024.9499322095244</v>
      </c>
      <c r="T43" s="5">
        <v>7015.5860909336625</v>
      </c>
      <c r="U43" s="5">
        <v>7122.1723528122557</v>
      </c>
      <c r="V43" s="5">
        <v>7111.5227290484072</v>
      </c>
      <c r="W43" s="5">
        <v>7334.6939130780493</v>
      </c>
      <c r="X43" s="5">
        <v>7463.2212950328394</v>
      </c>
      <c r="Y43" s="5">
        <v>7539.1557255840107</v>
      </c>
      <c r="Z43" s="5">
        <v>7520.3021445022259</v>
      </c>
      <c r="AA43" s="187">
        <v>7453.9133363114752</v>
      </c>
      <c r="AB43" s="215"/>
    </row>
    <row r="44" spans="1:29" ht="14.25" customHeight="1" collapsed="1" thickTop="1" thickBot="1" x14ac:dyDescent="0.25">
      <c r="A44" s="391"/>
      <c r="B44" s="100" t="s">
        <v>48</v>
      </c>
      <c r="C44" s="330" t="s">
        <v>1</v>
      </c>
      <c r="D44" s="310">
        <f t="shared" ref="D44:AA44" si="12">D41/D35*100</f>
        <v>21.332902011513021</v>
      </c>
      <c r="E44" s="4">
        <f t="shared" si="12"/>
        <v>22.022493786679807</v>
      </c>
      <c r="F44" s="4">
        <f t="shared" si="12"/>
        <v>22.158031443796073</v>
      </c>
      <c r="G44" s="4">
        <f t="shared" si="12"/>
        <v>26.056997053304688</v>
      </c>
      <c r="H44" s="4">
        <f t="shared" si="12"/>
        <v>25.129447606058815</v>
      </c>
      <c r="I44" s="4">
        <f t="shared" si="12"/>
        <v>27.172557539652288</v>
      </c>
      <c r="J44" s="4">
        <f t="shared" si="12"/>
        <v>43.916025955934636</v>
      </c>
      <c r="K44" s="4">
        <f t="shared" si="12"/>
        <v>39.392407460763089</v>
      </c>
      <c r="L44" s="4">
        <f t="shared" si="12"/>
        <v>43.238831572426463</v>
      </c>
      <c r="M44" s="4">
        <f t="shared" si="12"/>
        <v>47.256192714126001</v>
      </c>
      <c r="N44" s="4">
        <f t="shared" si="12"/>
        <v>49.826335610671244</v>
      </c>
      <c r="O44" s="4">
        <f t="shared" si="12"/>
        <v>52.713262365314264</v>
      </c>
      <c r="P44" s="4">
        <f t="shared" si="12"/>
        <v>50.780292679877924</v>
      </c>
      <c r="Q44" s="4">
        <f t="shared" si="12"/>
        <v>54.565885183170835</v>
      </c>
      <c r="R44" s="4">
        <f t="shared" si="12"/>
        <v>53.356867081292314</v>
      </c>
      <c r="S44" s="4">
        <f t="shared" si="12"/>
        <v>61.582170523491364</v>
      </c>
      <c r="T44" s="4">
        <f t="shared" si="12"/>
        <v>55.997565726962428</v>
      </c>
      <c r="U44" s="4">
        <f t="shared" si="12"/>
        <v>52.302997760224144</v>
      </c>
      <c r="V44" s="4">
        <f t="shared" si="12"/>
        <v>59.54324778174729</v>
      </c>
      <c r="W44" s="4">
        <f t="shared" si="12"/>
        <v>67.135626750395545</v>
      </c>
      <c r="X44" s="4">
        <f t="shared" si="12"/>
        <v>57.017868859193314</v>
      </c>
      <c r="Y44" s="4">
        <f t="shared" si="12"/>
        <v>62.24578979562947</v>
      </c>
      <c r="Z44" s="4">
        <f t="shared" si="12"/>
        <v>61.594153769903535</v>
      </c>
      <c r="AA44" s="4">
        <f t="shared" si="12"/>
        <v>56.139323817548068</v>
      </c>
      <c r="AB44" s="217"/>
    </row>
    <row r="45" spans="1:29" ht="20.25" thickTop="1" thickBot="1" x14ac:dyDescent="0.3">
      <c r="A45" s="392" t="s">
        <v>49</v>
      </c>
      <c r="B45" s="10" t="s">
        <v>50</v>
      </c>
      <c r="C45" s="33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29"/>
    </row>
    <row r="46" spans="1:29" ht="16.5" thickTop="1" thickBot="1" x14ac:dyDescent="0.3">
      <c r="A46" s="392"/>
      <c r="B46" s="101" t="s">
        <v>51</v>
      </c>
      <c r="C46" s="332" t="s">
        <v>96</v>
      </c>
      <c r="D46" s="287">
        <f t="shared" ref="D46:AA46" si="13">SUM(D47:D52)</f>
        <v>8.7999999999999989</v>
      </c>
      <c r="E46" s="14">
        <f t="shared" si="13"/>
        <v>8.6</v>
      </c>
      <c r="F46" s="14">
        <f t="shared" si="13"/>
        <v>8.6</v>
      </c>
      <c r="G46" s="14">
        <f t="shared" si="13"/>
        <v>8.5</v>
      </c>
      <c r="H46" s="14">
        <f t="shared" si="13"/>
        <v>8.5</v>
      </c>
      <c r="I46" s="14">
        <f t="shared" si="13"/>
        <v>8.3999999999999986</v>
      </c>
      <c r="J46" s="14">
        <f t="shared" si="13"/>
        <v>8.3000000000000007</v>
      </c>
      <c r="K46" s="14">
        <f t="shared" si="13"/>
        <v>8</v>
      </c>
      <c r="L46" s="14">
        <f t="shared" si="13"/>
        <v>8</v>
      </c>
      <c r="M46" s="14">
        <f t="shared" si="13"/>
        <v>7.8999999999999995</v>
      </c>
      <c r="N46" s="14">
        <f t="shared" si="13"/>
        <v>7.8999999999999995</v>
      </c>
      <c r="O46" s="14">
        <f t="shared" si="13"/>
        <v>8.1</v>
      </c>
      <c r="P46" s="14">
        <f t="shared" si="13"/>
        <v>8.1</v>
      </c>
      <c r="Q46" s="14">
        <f t="shared" si="13"/>
        <v>7.8999999999999995</v>
      </c>
      <c r="R46" s="14">
        <f t="shared" si="13"/>
        <v>7.8</v>
      </c>
      <c r="S46" s="14">
        <f t="shared" si="13"/>
        <v>7.8</v>
      </c>
      <c r="T46" s="14">
        <f t="shared" si="13"/>
        <v>7.8</v>
      </c>
      <c r="U46" s="14">
        <f t="shared" si="13"/>
        <v>7.8999999999999995</v>
      </c>
      <c r="V46" s="14">
        <f t="shared" si="13"/>
        <v>8.1999999999999993</v>
      </c>
      <c r="W46" s="14">
        <f t="shared" si="13"/>
        <v>7.9999999999999991</v>
      </c>
      <c r="X46" s="14">
        <f t="shared" si="13"/>
        <v>8.1</v>
      </c>
      <c r="Y46" s="14">
        <f t="shared" si="13"/>
        <v>7.9</v>
      </c>
      <c r="Z46" s="14">
        <f t="shared" si="13"/>
        <v>7.8000000000000007</v>
      </c>
      <c r="AA46" s="14">
        <f t="shared" si="13"/>
        <v>7.6000000000000014</v>
      </c>
      <c r="AB46" s="203"/>
      <c r="AC46" s="204"/>
    </row>
    <row r="47" spans="1:29" ht="17.25" hidden="1" customHeight="1" outlineLevel="1" thickTop="1" thickBot="1" x14ac:dyDescent="0.35">
      <c r="A47" s="392"/>
      <c r="B47" s="103" t="s">
        <v>102</v>
      </c>
      <c r="C47" s="305" t="s">
        <v>52</v>
      </c>
      <c r="D47" s="276">
        <v>3.5</v>
      </c>
      <c r="E47" s="8">
        <v>3.5</v>
      </c>
      <c r="F47" s="8">
        <v>3.4</v>
      </c>
      <c r="G47" s="8">
        <v>3.4</v>
      </c>
      <c r="H47" s="8">
        <v>3.4</v>
      </c>
      <c r="I47" s="8">
        <v>3.4</v>
      </c>
      <c r="J47" s="8">
        <v>3.4</v>
      </c>
      <c r="K47" s="8">
        <v>3.3</v>
      </c>
      <c r="L47" s="8">
        <v>3.3</v>
      </c>
      <c r="M47" s="8">
        <v>3.3</v>
      </c>
      <c r="N47" s="8">
        <v>3.3</v>
      </c>
      <c r="O47" s="8">
        <v>3.3</v>
      </c>
      <c r="P47" s="8">
        <v>3.3</v>
      </c>
      <c r="Q47" s="8">
        <v>3.2</v>
      </c>
      <c r="R47" s="8">
        <v>3.2</v>
      </c>
      <c r="S47" s="8">
        <v>3.2</v>
      </c>
      <c r="T47" s="8">
        <v>3.2</v>
      </c>
      <c r="U47" s="8">
        <v>3.3</v>
      </c>
      <c r="V47" s="8">
        <v>3.4</v>
      </c>
      <c r="W47" s="8">
        <v>3.3</v>
      </c>
      <c r="X47" s="8">
        <v>3.3</v>
      </c>
      <c r="Y47" s="8">
        <v>3.3</v>
      </c>
      <c r="Z47" s="8">
        <v>3.3</v>
      </c>
      <c r="AA47" s="188">
        <v>3.2</v>
      </c>
      <c r="AB47" s="193"/>
    </row>
    <row r="48" spans="1:29" ht="16.5" hidden="1" customHeight="1" outlineLevel="1" thickTop="1" thickBot="1" x14ac:dyDescent="0.35">
      <c r="A48" s="392"/>
      <c r="B48" s="103" t="s">
        <v>99</v>
      </c>
      <c r="C48" s="305" t="s">
        <v>52</v>
      </c>
      <c r="D48" s="276">
        <v>1.3</v>
      </c>
      <c r="E48" s="8">
        <v>1.2</v>
      </c>
      <c r="F48" s="8">
        <v>1.2</v>
      </c>
      <c r="G48" s="8">
        <v>1.2</v>
      </c>
      <c r="H48" s="8">
        <v>1.2</v>
      </c>
      <c r="I48" s="8">
        <v>1.2</v>
      </c>
      <c r="J48" s="8">
        <v>1.2</v>
      </c>
      <c r="K48" s="8">
        <v>1.1000000000000001</v>
      </c>
      <c r="L48" s="8">
        <v>1.1000000000000001</v>
      </c>
      <c r="M48" s="8">
        <v>1.1000000000000001</v>
      </c>
      <c r="N48" s="8">
        <v>1.1000000000000001</v>
      </c>
      <c r="O48" s="8">
        <v>1.1000000000000001</v>
      </c>
      <c r="P48" s="8">
        <v>1.1000000000000001</v>
      </c>
      <c r="Q48" s="8">
        <v>1.1000000000000001</v>
      </c>
      <c r="R48" s="8">
        <v>1.1000000000000001</v>
      </c>
      <c r="S48" s="8">
        <v>1.1000000000000001</v>
      </c>
      <c r="T48" s="8">
        <v>1.1000000000000001</v>
      </c>
      <c r="U48" s="8">
        <v>1.1000000000000001</v>
      </c>
      <c r="V48" s="8">
        <v>1.2</v>
      </c>
      <c r="W48" s="8">
        <v>1.2</v>
      </c>
      <c r="X48" s="8">
        <v>1.2</v>
      </c>
      <c r="Y48" s="8">
        <v>1.2</v>
      </c>
      <c r="Z48" s="8">
        <v>1.1000000000000001</v>
      </c>
      <c r="AA48" s="188">
        <v>1.1000000000000001</v>
      </c>
      <c r="AB48" s="193"/>
    </row>
    <row r="49" spans="1:28" ht="16.5" hidden="1" customHeight="1" outlineLevel="1" thickTop="1" thickBot="1" x14ac:dyDescent="0.35">
      <c r="A49" s="392"/>
      <c r="B49" s="103" t="s">
        <v>97</v>
      </c>
      <c r="C49" s="305" t="s">
        <v>52</v>
      </c>
      <c r="D49" s="276">
        <v>1.9</v>
      </c>
      <c r="E49" s="8">
        <v>1.9</v>
      </c>
      <c r="F49" s="8">
        <v>1.9</v>
      </c>
      <c r="G49" s="8">
        <v>1.8</v>
      </c>
      <c r="H49" s="8">
        <v>1.8</v>
      </c>
      <c r="I49" s="8">
        <v>1.8</v>
      </c>
      <c r="J49" s="8">
        <v>1.7</v>
      </c>
      <c r="K49" s="8">
        <v>1.7</v>
      </c>
      <c r="L49" s="8">
        <v>1.7</v>
      </c>
      <c r="M49" s="8">
        <v>1.6</v>
      </c>
      <c r="N49" s="8">
        <v>1.6</v>
      </c>
      <c r="O49" s="8">
        <v>1.7</v>
      </c>
      <c r="P49" s="8">
        <v>1.6</v>
      </c>
      <c r="Q49" s="8">
        <v>1.6</v>
      </c>
      <c r="R49" s="8">
        <v>1.6</v>
      </c>
      <c r="S49" s="8">
        <v>1.6</v>
      </c>
      <c r="T49" s="8">
        <v>1.6</v>
      </c>
      <c r="U49" s="8">
        <v>1.6</v>
      </c>
      <c r="V49" s="8">
        <v>1.6</v>
      </c>
      <c r="W49" s="8">
        <v>1.6</v>
      </c>
      <c r="X49" s="8">
        <v>1.6</v>
      </c>
      <c r="Y49" s="8">
        <v>1.6</v>
      </c>
      <c r="Z49" s="8">
        <v>1.6</v>
      </c>
      <c r="AA49" s="188">
        <v>1.5</v>
      </c>
      <c r="AB49" s="193"/>
    </row>
    <row r="50" spans="1:28" ht="16.5" hidden="1" customHeight="1" outlineLevel="1" thickTop="1" thickBot="1" x14ac:dyDescent="0.35">
      <c r="A50" s="392"/>
      <c r="B50" s="103" t="s">
        <v>53</v>
      </c>
      <c r="C50" s="305" t="s">
        <v>52</v>
      </c>
      <c r="D50" s="276">
        <v>0.8</v>
      </c>
      <c r="E50" s="8">
        <v>0.8</v>
      </c>
      <c r="F50" s="8">
        <v>0.8</v>
      </c>
      <c r="G50" s="8">
        <v>0.8</v>
      </c>
      <c r="H50" s="8">
        <v>0.8</v>
      </c>
      <c r="I50" s="8">
        <v>0.8</v>
      </c>
      <c r="J50" s="8">
        <v>0.8</v>
      </c>
      <c r="K50" s="8">
        <v>0.8</v>
      </c>
      <c r="L50" s="8">
        <v>0.8</v>
      </c>
      <c r="M50" s="8">
        <v>0.8</v>
      </c>
      <c r="N50" s="8">
        <v>0.8</v>
      </c>
      <c r="O50" s="8">
        <v>0.8</v>
      </c>
      <c r="P50" s="8">
        <v>0.9</v>
      </c>
      <c r="Q50" s="8">
        <v>0.8</v>
      </c>
      <c r="R50" s="8">
        <v>0.8</v>
      </c>
      <c r="S50" s="8">
        <v>0.8</v>
      </c>
      <c r="T50" s="8">
        <v>0.8</v>
      </c>
      <c r="U50" s="8">
        <v>0.8</v>
      </c>
      <c r="V50" s="8">
        <v>0.8</v>
      </c>
      <c r="W50" s="8">
        <v>0.8</v>
      </c>
      <c r="X50" s="8">
        <v>0.8</v>
      </c>
      <c r="Y50" s="8">
        <v>0.7</v>
      </c>
      <c r="Z50" s="8">
        <v>0.7</v>
      </c>
      <c r="AA50" s="188">
        <v>0.7</v>
      </c>
      <c r="AB50" s="193"/>
    </row>
    <row r="51" spans="1:28" ht="16.5" hidden="1" customHeight="1" outlineLevel="1" thickTop="1" thickBot="1" x14ac:dyDescent="0.35">
      <c r="A51" s="392"/>
      <c r="B51" s="102" t="s">
        <v>54</v>
      </c>
      <c r="C51" s="305" t="s">
        <v>52</v>
      </c>
      <c r="D51" s="266">
        <v>0.7</v>
      </c>
      <c r="E51" s="9">
        <v>0.7</v>
      </c>
      <c r="F51" s="9">
        <v>0.7</v>
      </c>
      <c r="G51" s="9">
        <v>0.7</v>
      </c>
      <c r="H51" s="9">
        <v>0.7</v>
      </c>
      <c r="I51" s="9">
        <v>0.7</v>
      </c>
      <c r="J51" s="9">
        <v>0.7</v>
      </c>
      <c r="K51" s="9">
        <v>0.6</v>
      </c>
      <c r="L51" s="9">
        <v>0.6</v>
      </c>
      <c r="M51" s="9">
        <v>0.6</v>
      </c>
      <c r="N51" s="9">
        <v>0.6</v>
      </c>
      <c r="O51" s="9">
        <v>0.6</v>
      </c>
      <c r="P51" s="9">
        <v>0.6</v>
      </c>
      <c r="Q51" s="9">
        <v>0.6</v>
      </c>
      <c r="R51" s="9">
        <v>0.5</v>
      </c>
      <c r="S51" s="9">
        <v>0.5</v>
      </c>
      <c r="T51" s="9">
        <v>0.5</v>
      </c>
      <c r="U51" s="9">
        <v>0.5</v>
      </c>
      <c r="V51" s="9">
        <v>0.5</v>
      </c>
      <c r="W51" s="9">
        <v>0.5</v>
      </c>
      <c r="X51" s="9">
        <v>0.5</v>
      </c>
      <c r="Y51" s="9">
        <v>0.4</v>
      </c>
      <c r="Z51" s="9">
        <v>0.4</v>
      </c>
      <c r="AA51" s="188">
        <v>0.4</v>
      </c>
      <c r="AB51" s="194"/>
    </row>
    <row r="52" spans="1:28" ht="16.5" hidden="1" customHeight="1" outlineLevel="1" thickTop="1" thickBot="1" x14ac:dyDescent="0.35">
      <c r="A52" s="392"/>
      <c r="B52" s="102" t="s">
        <v>55</v>
      </c>
      <c r="C52" s="305" t="s">
        <v>52</v>
      </c>
      <c r="D52" s="266">
        <v>0.6</v>
      </c>
      <c r="E52" s="9">
        <v>0.5</v>
      </c>
      <c r="F52" s="9">
        <v>0.6</v>
      </c>
      <c r="G52" s="9">
        <v>0.6</v>
      </c>
      <c r="H52" s="9">
        <v>0.6</v>
      </c>
      <c r="I52" s="9">
        <v>0.5</v>
      </c>
      <c r="J52" s="9">
        <v>0.5</v>
      </c>
      <c r="K52" s="9">
        <v>0.5</v>
      </c>
      <c r="L52" s="9">
        <v>0.5</v>
      </c>
      <c r="M52" s="9">
        <v>0.5</v>
      </c>
      <c r="N52" s="9">
        <v>0.5</v>
      </c>
      <c r="O52" s="9">
        <v>0.6</v>
      </c>
      <c r="P52" s="9">
        <v>0.6</v>
      </c>
      <c r="Q52" s="9">
        <v>0.6</v>
      </c>
      <c r="R52" s="9">
        <v>0.6</v>
      </c>
      <c r="S52" s="9">
        <v>0.6</v>
      </c>
      <c r="T52" s="9">
        <v>0.6</v>
      </c>
      <c r="U52" s="9">
        <v>0.6</v>
      </c>
      <c r="V52" s="9">
        <v>0.7</v>
      </c>
      <c r="W52" s="9">
        <v>0.6</v>
      </c>
      <c r="X52" s="9">
        <v>0.7</v>
      </c>
      <c r="Y52" s="9">
        <v>0.7</v>
      </c>
      <c r="Z52" s="9">
        <v>0.7</v>
      </c>
      <c r="AA52" s="188">
        <v>0.7</v>
      </c>
      <c r="AB52" s="205"/>
    </row>
    <row r="53" spans="1:28" ht="16.5" customHeight="1" collapsed="1" thickTop="1" thickBot="1" x14ac:dyDescent="0.3">
      <c r="A53" s="392"/>
      <c r="B53" s="12" t="s">
        <v>126</v>
      </c>
      <c r="C53" s="33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89"/>
      <c r="AB53" s="130"/>
    </row>
    <row r="54" spans="1:28" ht="16.5" customHeight="1" thickTop="1" thickBot="1" x14ac:dyDescent="0.25">
      <c r="A54" s="392"/>
      <c r="B54" s="104" t="s">
        <v>127</v>
      </c>
      <c r="C54" s="334" t="s">
        <v>5</v>
      </c>
      <c r="D54" s="289">
        <f>D55+D63</f>
        <v>50951.199999999997</v>
      </c>
      <c r="E54" s="15">
        <f t="shared" ref="E54:AA54" si="14">E55+E63</f>
        <v>51038.899999999994</v>
      </c>
      <c r="F54" s="15">
        <f t="shared" si="14"/>
        <v>50879</v>
      </c>
      <c r="G54" s="15">
        <f t="shared" si="14"/>
        <v>50290.1</v>
      </c>
      <c r="H54" s="15">
        <f t="shared" si="14"/>
        <v>49306.1</v>
      </c>
      <c r="I54" s="15">
        <f t="shared" si="14"/>
        <v>49003.299999999996</v>
      </c>
      <c r="J54" s="15">
        <f t="shared" si="14"/>
        <v>48602.899999999994</v>
      </c>
      <c r="K54" s="15">
        <f t="shared" si="14"/>
        <v>48073.5</v>
      </c>
      <c r="L54" s="15">
        <f t="shared" si="14"/>
        <v>48324.799999999996</v>
      </c>
      <c r="M54" s="15">
        <f t="shared" si="14"/>
        <v>48033.100000000006</v>
      </c>
      <c r="N54" s="15">
        <f t="shared" si="14"/>
        <v>48263.199999999997</v>
      </c>
      <c r="O54" s="15">
        <f t="shared" si="14"/>
        <v>49482.100000000006</v>
      </c>
      <c r="P54" s="15">
        <f t="shared" si="14"/>
        <v>51276.2</v>
      </c>
      <c r="Q54" s="15">
        <f t="shared" si="14"/>
        <v>52414.5</v>
      </c>
      <c r="R54" s="15">
        <f t="shared" si="14"/>
        <v>51201.900000000009</v>
      </c>
      <c r="S54" s="15">
        <f t="shared" si="14"/>
        <v>50697.400000000009</v>
      </c>
      <c r="T54" s="15">
        <f t="shared" si="14"/>
        <v>53412.899999999994</v>
      </c>
      <c r="U54" s="15">
        <f t="shared" si="14"/>
        <v>54870.100000000006</v>
      </c>
      <c r="V54" s="15">
        <f t="shared" si="14"/>
        <v>54286.399999999994</v>
      </c>
      <c r="W54" s="15">
        <f t="shared" si="14"/>
        <v>53661.100000000006</v>
      </c>
      <c r="X54" s="15">
        <f t="shared" si="14"/>
        <v>54791.599999999991</v>
      </c>
      <c r="Y54" s="15">
        <f t="shared" si="14"/>
        <v>54650.9</v>
      </c>
      <c r="Z54" s="15">
        <f t="shared" si="14"/>
        <v>53596.1</v>
      </c>
      <c r="AA54" s="15">
        <f t="shared" si="14"/>
        <v>53873.200000000012</v>
      </c>
      <c r="AB54" s="131"/>
    </row>
    <row r="55" spans="1:28" ht="15.75" collapsed="1" thickTop="1" thickBot="1" x14ac:dyDescent="0.25">
      <c r="A55" s="392"/>
      <c r="B55" s="105" t="s">
        <v>128</v>
      </c>
      <c r="C55" s="335" t="s">
        <v>5</v>
      </c>
      <c r="D55" s="298">
        <f>SUM(D56:D62)</f>
        <v>34833.699999999997</v>
      </c>
      <c r="E55" s="16">
        <f t="shared" ref="E55:AA55" si="15">SUM(E56:E62)</f>
        <v>34762.6</v>
      </c>
      <c r="F55" s="16">
        <f t="shared" si="15"/>
        <v>34566.400000000001</v>
      </c>
      <c r="G55" s="16">
        <f t="shared" si="15"/>
        <v>33916.1</v>
      </c>
      <c r="H55" s="16">
        <f t="shared" si="15"/>
        <v>33187</v>
      </c>
      <c r="I55" s="16">
        <f t="shared" si="15"/>
        <v>32961.199999999997</v>
      </c>
      <c r="J55" s="16">
        <f t="shared" si="15"/>
        <v>32602.399999999998</v>
      </c>
      <c r="K55" s="16">
        <f t="shared" si="15"/>
        <v>31913.9</v>
      </c>
      <c r="L55" s="16">
        <f t="shared" si="15"/>
        <v>32068.299999999996</v>
      </c>
      <c r="M55" s="16">
        <f t="shared" si="15"/>
        <v>31888.600000000002</v>
      </c>
      <c r="N55" s="16">
        <f t="shared" si="15"/>
        <v>32346.1</v>
      </c>
      <c r="O55" s="16">
        <f t="shared" si="15"/>
        <v>32937.4</v>
      </c>
      <c r="P55" s="16">
        <f t="shared" si="15"/>
        <v>34100</v>
      </c>
      <c r="Q55" s="16">
        <f t="shared" si="15"/>
        <v>35909.1</v>
      </c>
      <c r="R55" s="16">
        <f t="shared" si="15"/>
        <v>34641.900000000009</v>
      </c>
      <c r="S55" s="16">
        <f t="shared" si="15"/>
        <v>33949.200000000004</v>
      </c>
      <c r="T55" s="16">
        <f t="shared" si="15"/>
        <v>36413.199999999997</v>
      </c>
      <c r="U55" s="16">
        <f t="shared" si="15"/>
        <v>38508.100000000006</v>
      </c>
      <c r="V55" s="16">
        <f t="shared" si="15"/>
        <v>37629.699999999997</v>
      </c>
      <c r="W55" s="16">
        <f t="shared" si="15"/>
        <v>36914.9</v>
      </c>
      <c r="X55" s="16">
        <f t="shared" si="15"/>
        <v>38020.799999999996</v>
      </c>
      <c r="Y55" s="16">
        <f t="shared" si="15"/>
        <v>38646</v>
      </c>
      <c r="Z55" s="16">
        <f t="shared" si="15"/>
        <v>37303.599999999999</v>
      </c>
      <c r="AA55" s="16">
        <f t="shared" si="15"/>
        <v>37568.900000000009</v>
      </c>
      <c r="AB55" s="132"/>
    </row>
    <row r="56" spans="1:28" ht="15.75" hidden="1" customHeight="1" outlineLevel="1" thickTop="1" thickBot="1" x14ac:dyDescent="0.25">
      <c r="A56" s="392"/>
      <c r="B56" s="18" t="s">
        <v>133</v>
      </c>
      <c r="C56" s="336" t="s">
        <v>9</v>
      </c>
      <c r="D56" s="293">
        <v>4501.8999999999996</v>
      </c>
      <c r="E56" s="7">
        <v>4581.7</v>
      </c>
      <c r="F56" s="7">
        <v>4597.7</v>
      </c>
      <c r="G56" s="7">
        <v>4600.8</v>
      </c>
      <c r="H56" s="7">
        <v>4519.6000000000004</v>
      </c>
      <c r="I56" s="7">
        <v>4507.2</v>
      </c>
      <c r="J56" s="7">
        <v>4522.2</v>
      </c>
      <c r="K56" s="7">
        <v>4580.3999999999996</v>
      </c>
      <c r="L56" s="7">
        <v>4586.6000000000004</v>
      </c>
      <c r="M56" s="7">
        <v>4572.7</v>
      </c>
      <c r="N56" s="7">
        <v>4575.6000000000004</v>
      </c>
      <c r="O56" s="7">
        <v>4740.6000000000004</v>
      </c>
      <c r="P56" s="7">
        <v>4864.5</v>
      </c>
      <c r="Q56" s="7">
        <v>4722</v>
      </c>
      <c r="R56" s="7">
        <v>4748.3</v>
      </c>
      <c r="S56" s="7">
        <v>4785.8</v>
      </c>
      <c r="T56" s="7">
        <v>4858.5</v>
      </c>
      <c r="U56" s="7">
        <v>4655.7</v>
      </c>
      <c r="V56" s="7">
        <v>4715.7</v>
      </c>
      <c r="W56" s="7">
        <v>4725.5</v>
      </c>
      <c r="X56" s="7">
        <v>4719.8999999999996</v>
      </c>
      <c r="Y56" s="7">
        <v>4548.2</v>
      </c>
      <c r="Z56" s="7">
        <v>4587.3999999999996</v>
      </c>
      <c r="AA56" s="206">
        <v>4613.3</v>
      </c>
      <c r="AB56" s="133"/>
    </row>
    <row r="57" spans="1:28" ht="15.75" hidden="1" customHeight="1" outlineLevel="1" thickTop="1" thickBot="1" x14ac:dyDescent="0.25">
      <c r="A57" s="392"/>
      <c r="B57" s="18" t="s">
        <v>131</v>
      </c>
      <c r="C57" s="336" t="s">
        <v>9</v>
      </c>
      <c r="D57" s="293">
        <v>12101.5</v>
      </c>
      <c r="E57" s="7">
        <v>11939.8</v>
      </c>
      <c r="F57" s="7">
        <v>11776.3</v>
      </c>
      <c r="G57" s="7">
        <v>11611.4</v>
      </c>
      <c r="H57" s="7">
        <v>11445.1</v>
      </c>
      <c r="I57" s="7">
        <v>11277.3</v>
      </c>
      <c r="J57" s="7">
        <v>11108.6</v>
      </c>
      <c r="K57" s="7">
        <v>10985.1</v>
      </c>
      <c r="L57" s="7">
        <v>11111.9</v>
      </c>
      <c r="M57" s="7">
        <v>10940.7</v>
      </c>
      <c r="N57" s="7">
        <v>10988.7</v>
      </c>
      <c r="O57" s="7">
        <v>11126.5</v>
      </c>
      <c r="P57" s="7">
        <v>11116.5</v>
      </c>
      <c r="Q57" s="7">
        <v>11005.3</v>
      </c>
      <c r="R57" s="7">
        <v>11056.6</v>
      </c>
      <c r="S57" s="7">
        <v>11256</v>
      </c>
      <c r="T57" s="7">
        <v>11201.4</v>
      </c>
      <c r="U57" s="7">
        <v>11172.2</v>
      </c>
      <c r="V57" s="7">
        <v>11262.5</v>
      </c>
      <c r="W57" s="7">
        <v>11247.5</v>
      </c>
      <c r="X57" s="7">
        <v>11253.3</v>
      </c>
      <c r="Y57" s="7">
        <v>11236.7</v>
      </c>
      <c r="Z57" s="7">
        <v>11193.5</v>
      </c>
      <c r="AA57" s="206">
        <v>11042.6</v>
      </c>
      <c r="AB57" s="133"/>
    </row>
    <row r="58" spans="1:28" ht="15.75" hidden="1" customHeight="1" outlineLevel="1" thickTop="1" thickBot="1" x14ac:dyDescent="0.25">
      <c r="A58" s="392"/>
      <c r="B58" s="18" t="s">
        <v>132</v>
      </c>
      <c r="C58" s="336" t="s">
        <v>9</v>
      </c>
      <c r="D58" s="293">
        <v>7903</v>
      </c>
      <c r="E58" s="7">
        <v>7969.7</v>
      </c>
      <c r="F58" s="7">
        <v>8029.2</v>
      </c>
      <c r="G58" s="7">
        <v>8081.4</v>
      </c>
      <c r="H58" s="7">
        <v>8126.4</v>
      </c>
      <c r="I58" s="7">
        <v>8164.1</v>
      </c>
      <c r="J58" s="7">
        <v>8502</v>
      </c>
      <c r="K58" s="7">
        <v>8530.9</v>
      </c>
      <c r="L58" s="7">
        <v>8552.2999999999993</v>
      </c>
      <c r="M58" s="7">
        <v>8566.2999999999993</v>
      </c>
      <c r="N58" s="7">
        <v>8572.7000000000007</v>
      </c>
      <c r="O58" s="7">
        <v>8571.6</v>
      </c>
      <c r="P58" s="7">
        <v>8563.1</v>
      </c>
      <c r="Q58" s="7">
        <v>8919.9</v>
      </c>
      <c r="R58" s="7">
        <v>8883</v>
      </c>
      <c r="S58" s="7">
        <v>8838</v>
      </c>
      <c r="T58" s="7">
        <v>10560.8</v>
      </c>
      <c r="U58" s="7">
        <v>10475.6</v>
      </c>
      <c r="V58" s="7">
        <v>10380</v>
      </c>
      <c r="W58" s="7">
        <v>10274</v>
      </c>
      <c r="X58" s="7">
        <v>10157.5</v>
      </c>
      <c r="Y58" s="7">
        <v>10030.6</v>
      </c>
      <c r="Z58" s="7">
        <v>9904.2000000000007</v>
      </c>
      <c r="AA58" s="206">
        <v>9767.7000000000007</v>
      </c>
      <c r="AB58" s="133"/>
    </row>
    <row r="59" spans="1:28" ht="15.75" hidden="1" customHeight="1" outlineLevel="1" thickTop="1" thickBot="1" x14ac:dyDescent="0.25">
      <c r="A59" s="392"/>
      <c r="B59" s="18" t="s">
        <v>56</v>
      </c>
      <c r="C59" s="336" t="s">
        <v>9</v>
      </c>
      <c r="D59" s="293">
        <v>6558</v>
      </c>
      <c r="E59" s="7">
        <v>6506.2</v>
      </c>
      <c r="F59" s="7">
        <v>6417.5</v>
      </c>
      <c r="G59" s="7">
        <v>5877.8</v>
      </c>
      <c r="H59" s="7">
        <v>5363</v>
      </c>
      <c r="I59" s="7">
        <v>5294.6</v>
      </c>
      <c r="J59" s="7">
        <v>4766.8</v>
      </c>
      <c r="K59" s="7">
        <v>4267.1000000000004</v>
      </c>
      <c r="L59" s="7">
        <v>4045.6</v>
      </c>
      <c r="M59" s="7">
        <v>4443.2</v>
      </c>
      <c r="N59" s="7">
        <v>4114.6000000000004</v>
      </c>
      <c r="O59" s="7">
        <v>4421.3999999999996</v>
      </c>
      <c r="P59" s="7">
        <v>4425.2</v>
      </c>
      <c r="Q59" s="7">
        <v>4156.3</v>
      </c>
      <c r="R59" s="7">
        <v>4276</v>
      </c>
      <c r="S59" s="7">
        <v>4117</v>
      </c>
      <c r="T59" s="7">
        <v>4103.3</v>
      </c>
      <c r="U59" s="7">
        <v>4340.7</v>
      </c>
      <c r="V59" s="7">
        <v>4038.6</v>
      </c>
      <c r="W59" s="7">
        <v>3664.4</v>
      </c>
      <c r="X59" s="7">
        <v>4208.3</v>
      </c>
      <c r="Y59" s="7">
        <v>3805.8</v>
      </c>
      <c r="Z59" s="7">
        <v>3740.2</v>
      </c>
      <c r="AA59" s="206">
        <v>3604.9</v>
      </c>
      <c r="AB59" s="133"/>
    </row>
    <row r="60" spans="1:28" ht="15.75" hidden="1" customHeight="1" outlineLevel="1" thickTop="1" thickBot="1" x14ac:dyDescent="0.25">
      <c r="A60" s="392"/>
      <c r="B60" s="18" t="s">
        <v>134</v>
      </c>
      <c r="C60" s="336" t="s">
        <v>9</v>
      </c>
      <c r="D60" s="293">
        <v>44.3</v>
      </c>
      <c r="E60" s="7">
        <v>50.6</v>
      </c>
      <c r="F60" s="7">
        <v>41.2</v>
      </c>
      <c r="G60" s="7">
        <v>50.1</v>
      </c>
      <c r="H60" s="7">
        <v>47.9</v>
      </c>
      <c r="I60" s="7">
        <v>42.4</v>
      </c>
      <c r="J60" s="7">
        <v>36.299999999999997</v>
      </c>
      <c r="K60" s="7">
        <v>42.9</v>
      </c>
      <c r="L60" s="7">
        <v>36.5</v>
      </c>
      <c r="M60" s="7">
        <v>36.200000000000003</v>
      </c>
      <c r="N60" s="7">
        <v>35.4</v>
      </c>
      <c r="O60" s="7">
        <v>36.200000000000003</v>
      </c>
      <c r="P60" s="7">
        <v>36.5</v>
      </c>
      <c r="Q60" s="7">
        <v>46.7</v>
      </c>
      <c r="R60" s="7">
        <v>41.7</v>
      </c>
      <c r="S60" s="7">
        <v>57.5</v>
      </c>
      <c r="T60" s="7">
        <v>36</v>
      </c>
      <c r="U60" s="7">
        <v>35.5</v>
      </c>
      <c r="V60" s="7">
        <v>33.4</v>
      </c>
      <c r="W60" s="7">
        <v>31</v>
      </c>
      <c r="X60" s="7">
        <v>36.299999999999997</v>
      </c>
      <c r="Y60" s="7">
        <v>38.5</v>
      </c>
      <c r="Z60" s="7">
        <v>39.4</v>
      </c>
      <c r="AA60" s="206">
        <v>38.4</v>
      </c>
      <c r="AB60" s="133"/>
    </row>
    <row r="61" spans="1:28" ht="15.75" hidden="1" customHeight="1" outlineLevel="1" thickTop="1" thickBot="1" x14ac:dyDescent="0.25">
      <c r="A61" s="392"/>
      <c r="B61" s="18" t="s">
        <v>57</v>
      </c>
      <c r="C61" s="336" t="s">
        <v>9</v>
      </c>
      <c r="D61" s="293">
        <v>3300</v>
      </c>
      <c r="E61" s="7">
        <v>3300</v>
      </c>
      <c r="F61" s="7">
        <v>3300</v>
      </c>
      <c r="G61" s="7">
        <v>3300</v>
      </c>
      <c r="H61" s="7">
        <v>3300</v>
      </c>
      <c r="I61" s="7">
        <v>3300</v>
      </c>
      <c r="J61" s="7">
        <v>3300</v>
      </c>
      <c r="K61" s="7">
        <v>3150</v>
      </c>
      <c r="L61" s="7">
        <v>3386.6</v>
      </c>
      <c r="M61" s="7">
        <v>2989.2</v>
      </c>
      <c r="N61" s="7">
        <v>3727.1</v>
      </c>
      <c r="O61" s="7">
        <v>3717.2</v>
      </c>
      <c r="P61" s="7">
        <v>4778.2</v>
      </c>
      <c r="Q61" s="7">
        <v>6750.6</v>
      </c>
      <c r="R61" s="7">
        <v>5335.5</v>
      </c>
      <c r="S61" s="7">
        <v>4601.5</v>
      </c>
      <c r="T61" s="7">
        <v>5366.9</v>
      </c>
      <c r="U61" s="7">
        <v>7549.1</v>
      </c>
      <c r="V61" s="7">
        <v>6927</v>
      </c>
      <c r="W61" s="7">
        <v>6706.7</v>
      </c>
      <c r="X61" s="7">
        <v>7386.1</v>
      </c>
      <c r="Y61" s="7">
        <v>8504.5</v>
      </c>
      <c r="Z61" s="7">
        <v>7384.4</v>
      </c>
      <c r="AA61" s="206">
        <v>8028.7</v>
      </c>
      <c r="AB61" s="133"/>
    </row>
    <row r="62" spans="1:28" ht="15.75" hidden="1" customHeight="1" outlineLevel="1" thickTop="1" thickBot="1" x14ac:dyDescent="0.25">
      <c r="A62" s="392"/>
      <c r="B62" s="18" t="s">
        <v>58</v>
      </c>
      <c r="C62" s="336" t="s">
        <v>9</v>
      </c>
      <c r="D62" s="293">
        <v>425</v>
      </c>
      <c r="E62" s="7">
        <v>414.6</v>
      </c>
      <c r="F62" s="7">
        <v>404.5</v>
      </c>
      <c r="G62" s="7">
        <v>394.6</v>
      </c>
      <c r="H62" s="7">
        <v>385</v>
      </c>
      <c r="I62" s="7">
        <v>375.6</v>
      </c>
      <c r="J62" s="7">
        <v>366.5</v>
      </c>
      <c r="K62" s="7">
        <v>357.5</v>
      </c>
      <c r="L62" s="7">
        <v>348.8</v>
      </c>
      <c r="M62" s="7">
        <v>340.3</v>
      </c>
      <c r="N62" s="7">
        <v>332</v>
      </c>
      <c r="O62" s="7">
        <v>323.89999999999998</v>
      </c>
      <c r="P62" s="7">
        <v>316</v>
      </c>
      <c r="Q62" s="7">
        <v>308.3</v>
      </c>
      <c r="R62" s="7">
        <v>300.8</v>
      </c>
      <c r="S62" s="7">
        <v>293.39999999999998</v>
      </c>
      <c r="T62" s="7">
        <v>286.3</v>
      </c>
      <c r="U62" s="7">
        <v>279.3</v>
      </c>
      <c r="V62" s="7">
        <v>272.5</v>
      </c>
      <c r="W62" s="7">
        <v>265.8</v>
      </c>
      <c r="X62" s="7">
        <v>259.39999999999998</v>
      </c>
      <c r="Y62" s="7">
        <v>481.7</v>
      </c>
      <c r="Z62" s="7">
        <v>454.5</v>
      </c>
      <c r="AA62" s="206">
        <v>473.3</v>
      </c>
      <c r="AB62" s="133"/>
    </row>
    <row r="63" spans="1:28" ht="15.75" customHeight="1" collapsed="1" thickTop="1" thickBot="1" x14ac:dyDescent="0.25">
      <c r="A63" s="392"/>
      <c r="B63" s="106" t="s">
        <v>129</v>
      </c>
      <c r="C63" s="337" t="s">
        <v>5</v>
      </c>
      <c r="D63" s="294">
        <f>SUM(D64:D67)</f>
        <v>16117.5</v>
      </c>
      <c r="E63" s="17">
        <f t="shared" ref="E63:AA63" si="16">SUM(E64:E67)</f>
        <v>16276.3</v>
      </c>
      <c r="F63" s="17">
        <f t="shared" si="16"/>
        <v>16312.599999999999</v>
      </c>
      <c r="G63" s="17">
        <f t="shared" si="16"/>
        <v>16374</v>
      </c>
      <c r="H63" s="17">
        <f t="shared" si="16"/>
        <v>16119.099999999999</v>
      </c>
      <c r="I63" s="17">
        <f t="shared" si="16"/>
        <v>16042.1</v>
      </c>
      <c r="J63" s="17">
        <f t="shared" si="16"/>
        <v>16000.5</v>
      </c>
      <c r="K63" s="17">
        <f t="shared" si="16"/>
        <v>16159.6</v>
      </c>
      <c r="L63" s="17">
        <f t="shared" si="16"/>
        <v>16256.5</v>
      </c>
      <c r="M63" s="17">
        <f t="shared" si="16"/>
        <v>16144.5</v>
      </c>
      <c r="N63" s="17">
        <f t="shared" si="16"/>
        <v>15917.1</v>
      </c>
      <c r="O63" s="17">
        <f t="shared" si="16"/>
        <v>16544.7</v>
      </c>
      <c r="P63" s="17">
        <f t="shared" si="16"/>
        <v>17176.2</v>
      </c>
      <c r="Q63" s="17">
        <f t="shared" si="16"/>
        <v>16505.400000000001</v>
      </c>
      <c r="R63" s="17">
        <f t="shared" si="16"/>
        <v>16560</v>
      </c>
      <c r="S63" s="17">
        <f t="shared" si="16"/>
        <v>16748.2</v>
      </c>
      <c r="T63" s="17">
        <f t="shared" si="16"/>
        <v>16999.7</v>
      </c>
      <c r="U63" s="17">
        <f t="shared" si="16"/>
        <v>16362</v>
      </c>
      <c r="V63" s="17">
        <f t="shared" si="16"/>
        <v>16656.7</v>
      </c>
      <c r="W63" s="17">
        <f t="shared" si="16"/>
        <v>16746.2</v>
      </c>
      <c r="X63" s="17">
        <f t="shared" si="16"/>
        <v>16770.8</v>
      </c>
      <c r="Y63" s="17">
        <f t="shared" si="16"/>
        <v>16004.9</v>
      </c>
      <c r="Z63" s="17">
        <f t="shared" si="16"/>
        <v>16292.5</v>
      </c>
      <c r="AA63" s="17">
        <f t="shared" si="16"/>
        <v>16304.3</v>
      </c>
      <c r="AB63" s="134"/>
    </row>
    <row r="64" spans="1:28" ht="15.75" hidden="1" customHeight="1" outlineLevel="1" thickTop="1" thickBot="1" x14ac:dyDescent="0.25">
      <c r="A64" s="392"/>
      <c r="B64" s="18" t="s">
        <v>59</v>
      </c>
      <c r="C64" s="336" t="s">
        <v>9</v>
      </c>
      <c r="D64" s="293">
        <v>6217.7</v>
      </c>
      <c r="E64" s="7">
        <v>6251.3</v>
      </c>
      <c r="F64" s="7">
        <v>6282.7</v>
      </c>
      <c r="G64" s="7">
        <v>6312.1</v>
      </c>
      <c r="H64" s="7">
        <v>6339.4</v>
      </c>
      <c r="I64" s="7">
        <v>6364.6</v>
      </c>
      <c r="J64" s="7">
        <v>6387.7</v>
      </c>
      <c r="K64" s="7">
        <v>6408.8</v>
      </c>
      <c r="L64" s="7">
        <v>6427.8</v>
      </c>
      <c r="M64" s="7">
        <v>6444.7</v>
      </c>
      <c r="N64" s="7">
        <v>6459.5</v>
      </c>
      <c r="O64" s="7">
        <v>6472.3</v>
      </c>
      <c r="P64" s="7">
        <v>6483</v>
      </c>
      <c r="Q64" s="7">
        <v>6491.7</v>
      </c>
      <c r="R64" s="7">
        <v>6498.3</v>
      </c>
      <c r="S64" s="7">
        <v>6502.8</v>
      </c>
      <c r="T64" s="7">
        <v>6505.3</v>
      </c>
      <c r="U64" s="7">
        <v>6505.7</v>
      </c>
      <c r="V64" s="7">
        <v>6504.1</v>
      </c>
      <c r="W64" s="7">
        <v>6500.4</v>
      </c>
      <c r="X64" s="7">
        <v>6494.7</v>
      </c>
      <c r="Y64" s="7">
        <v>6486.9</v>
      </c>
      <c r="Z64" s="7">
        <v>6477.1</v>
      </c>
      <c r="AA64" s="206">
        <v>6465.2</v>
      </c>
      <c r="AB64" s="133"/>
    </row>
    <row r="65" spans="1:28" ht="15.75" hidden="1" customHeight="1" outlineLevel="1" collapsed="1" thickTop="1" thickBot="1" x14ac:dyDescent="0.25">
      <c r="A65" s="392"/>
      <c r="B65" s="18" t="s">
        <v>60</v>
      </c>
      <c r="C65" s="336" t="s">
        <v>9</v>
      </c>
      <c r="D65" s="293">
        <v>6259.8</v>
      </c>
      <c r="E65" s="7">
        <v>6155</v>
      </c>
      <c r="F65" s="7">
        <v>6119.9</v>
      </c>
      <c r="G65" s="7">
        <v>6161.9</v>
      </c>
      <c r="H65" s="7">
        <v>6049.7</v>
      </c>
      <c r="I65" s="7">
        <v>5777.5</v>
      </c>
      <c r="J65" s="7">
        <v>5552.8</v>
      </c>
      <c r="K65" s="7">
        <v>5720.8</v>
      </c>
      <c r="L65" s="7">
        <v>5798.7</v>
      </c>
      <c r="M65" s="7">
        <v>5609.8</v>
      </c>
      <c r="N65" s="7">
        <v>5297.6</v>
      </c>
      <c r="O65" s="7">
        <v>5742.4</v>
      </c>
      <c r="P65" s="7">
        <v>6393.2</v>
      </c>
      <c r="Q65" s="7">
        <v>5683.7</v>
      </c>
      <c r="R65" s="7">
        <v>5701.7</v>
      </c>
      <c r="S65" s="7">
        <v>5865.4</v>
      </c>
      <c r="T65" s="7">
        <v>6024.4</v>
      </c>
      <c r="U65" s="7">
        <v>5546.3</v>
      </c>
      <c r="V65" s="7">
        <v>5752.6</v>
      </c>
      <c r="W65" s="7">
        <v>5855.8</v>
      </c>
      <c r="X65" s="7">
        <v>5816.1</v>
      </c>
      <c r="Y65" s="7">
        <v>5198</v>
      </c>
      <c r="Z65" s="7">
        <v>5335.4</v>
      </c>
      <c r="AA65" s="206">
        <v>5349.1</v>
      </c>
      <c r="AB65" s="133"/>
    </row>
    <row r="66" spans="1:28" ht="15.75" hidden="1" customHeight="1" outlineLevel="1" thickTop="1" thickBot="1" x14ac:dyDescent="0.25">
      <c r="A66" s="392"/>
      <c r="B66" s="18" t="s">
        <v>130</v>
      </c>
      <c r="C66" s="336" t="s">
        <v>9</v>
      </c>
      <c r="D66" s="293">
        <v>3170</v>
      </c>
      <c r="E66" s="7">
        <v>3330</v>
      </c>
      <c r="F66" s="7">
        <v>3360</v>
      </c>
      <c r="G66" s="7">
        <v>3340</v>
      </c>
      <c r="H66" s="7">
        <v>3240</v>
      </c>
      <c r="I66" s="7">
        <v>3290</v>
      </c>
      <c r="J66" s="7">
        <v>3380</v>
      </c>
      <c r="K66" s="7">
        <v>3430</v>
      </c>
      <c r="L66" s="7">
        <v>3400</v>
      </c>
      <c r="M66" s="7">
        <v>3440</v>
      </c>
      <c r="N66" s="7">
        <v>3570</v>
      </c>
      <c r="O66" s="7">
        <v>3680</v>
      </c>
      <c r="P66" s="7">
        <v>3660</v>
      </c>
      <c r="Q66" s="7">
        <v>3660</v>
      </c>
      <c r="R66" s="7">
        <v>3700</v>
      </c>
      <c r="S66" s="7">
        <v>3700</v>
      </c>
      <c r="T66" s="7">
        <v>3790</v>
      </c>
      <c r="U66" s="7">
        <v>3620</v>
      </c>
      <c r="V66" s="7">
        <v>3640</v>
      </c>
      <c r="W66" s="7">
        <v>3610</v>
      </c>
      <c r="X66" s="7">
        <v>3610</v>
      </c>
      <c r="Y66" s="7">
        <v>3560</v>
      </c>
      <c r="Z66" s="7">
        <v>3550</v>
      </c>
      <c r="AA66" s="206">
        <v>3590</v>
      </c>
      <c r="AB66" s="133"/>
    </row>
    <row r="67" spans="1:28" ht="15.75" hidden="1" customHeight="1" outlineLevel="1" thickTop="1" thickBot="1" x14ac:dyDescent="0.25">
      <c r="A67" s="392"/>
      <c r="B67" s="18" t="s">
        <v>61</v>
      </c>
      <c r="C67" s="336" t="s">
        <v>9</v>
      </c>
      <c r="D67" s="293">
        <v>470</v>
      </c>
      <c r="E67" s="7">
        <v>540</v>
      </c>
      <c r="F67" s="7">
        <v>550</v>
      </c>
      <c r="G67" s="7">
        <v>560</v>
      </c>
      <c r="H67" s="7">
        <v>490</v>
      </c>
      <c r="I67" s="7">
        <v>610</v>
      </c>
      <c r="J67" s="7">
        <v>680</v>
      </c>
      <c r="K67" s="7">
        <v>600</v>
      </c>
      <c r="L67" s="7">
        <v>630</v>
      </c>
      <c r="M67" s="7">
        <v>650</v>
      </c>
      <c r="N67" s="7">
        <v>590</v>
      </c>
      <c r="O67" s="7">
        <v>650</v>
      </c>
      <c r="P67" s="7">
        <v>640</v>
      </c>
      <c r="Q67" s="7">
        <v>670</v>
      </c>
      <c r="R67" s="7">
        <v>660</v>
      </c>
      <c r="S67" s="7">
        <v>680</v>
      </c>
      <c r="T67" s="7">
        <v>680</v>
      </c>
      <c r="U67" s="7">
        <v>690</v>
      </c>
      <c r="V67" s="7">
        <v>760</v>
      </c>
      <c r="W67" s="7">
        <v>780</v>
      </c>
      <c r="X67" s="7">
        <v>850</v>
      </c>
      <c r="Y67" s="7">
        <v>760</v>
      </c>
      <c r="Z67" s="7">
        <v>930</v>
      </c>
      <c r="AA67" s="206">
        <v>900</v>
      </c>
      <c r="AB67" s="133"/>
    </row>
    <row r="68" spans="1:28" ht="15.75" customHeight="1" collapsed="1" thickTop="1" thickBot="1" x14ac:dyDescent="0.25">
      <c r="A68" s="392"/>
      <c r="B68" s="107" t="s">
        <v>62</v>
      </c>
      <c r="C68" s="337" t="s">
        <v>1</v>
      </c>
      <c r="D68" s="296">
        <f t="shared" ref="D68:AA68" si="17">D127/D54*100</f>
        <v>42.880246196360446</v>
      </c>
      <c r="E68" s="6">
        <f t="shared" si="17"/>
        <v>42.796768739138194</v>
      </c>
      <c r="F68" s="6">
        <f t="shared" si="17"/>
        <v>43.691896460229174</v>
      </c>
      <c r="G68" s="6">
        <f t="shared" si="17"/>
        <v>44.617131403596332</v>
      </c>
      <c r="H68" s="6">
        <f t="shared" si="17"/>
        <v>43.410450228267905</v>
      </c>
      <c r="I68" s="6">
        <f t="shared" si="17"/>
        <v>44.776576271393971</v>
      </c>
      <c r="J68" s="6">
        <f t="shared" si="17"/>
        <v>46.515742887770081</v>
      </c>
      <c r="K68" s="6">
        <f t="shared" si="17"/>
        <v>45.270263242742878</v>
      </c>
      <c r="L68" s="6">
        <f t="shared" si="17"/>
        <v>47.249031553156975</v>
      </c>
      <c r="M68" s="6">
        <f t="shared" si="17"/>
        <v>44.446433813349543</v>
      </c>
      <c r="N68" s="6">
        <f t="shared" si="17"/>
        <v>48.774221352914857</v>
      </c>
      <c r="O68" s="6">
        <f t="shared" si="17"/>
        <v>43.583437242962603</v>
      </c>
      <c r="P68" s="6">
        <f t="shared" si="17"/>
        <v>44.355861003740529</v>
      </c>
      <c r="Q68" s="6">
        <f t="shared" si="17"/>
        <v>41.541939730418108</v>
      </c>
      <c r="R68" s="6">
        <f t="shared" si="17"/>
        <v>45.77369199189873</v>
      </c>
      <c r="S68" s="6">
        <f t="shared" si="17"/>
        <v>45.75777061545562</v>
      </c>
      <c r="T68" s="6">
        <f t="shared" si="17"/>
        <v>42.326853625247843</v>
      </c>
      <c r="U68" s="6">
        <f t="shared" si="17"/>
        <v>40.4646160412547</v>
      </c>
      <c r="V68" s="6">
        <f t="shared" si="17"/>
        <v>42.399480858936677</v>
      </c>
      <c r="W68" s="6">
        <f t="shared" si="17"/>
        <v>44.23853136534602</v>
      </c>
      <c r="X68" s="6">
        <f t="shared" si="17"/>
        <v>41.54749359800882</v>
      </c>
      <c r="Y68" s="6">
        <f t="shared" si="17"/>
        <v>45.249641153972028</v>
      </c>
      <c r="Z68" s="6">
        <f t="shared" si="17"/>
        <v>43.698581057081768</v>
      </c>
      <c r="AA68" s="6">
        <f t="shared" si="17"/>
        <v>42.256564622705341</v>
      </c>
      <c r="AB68" s="133"/>
    </row>
    <row r="69" spans="1:28" ht="20.25" thickTop="1" thickBot="1" x14ac:dyDescent="0.3">
      <c r="A69" s="393" t="s">
        <v>17</v>
      </c>
      <c r="B69" s="80" t="s">
        <v>124</v>
      </c>
      <c r="C69" s="338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135"/>
    </row>
    <row r="70" spans="1:28" ht="15.75" thickTop="1" thickBot="1" x14ac:dyDescent="0.25">
      <c r="A70" s="393"/>
      <c r="B70" s="108" t="s">
        <v>112</v>
      </c>
      <c r="C70" s="339" t="s">
        <v>6</v>
      </c>
      <c r="D70" s="269" t="s">
        <v>4</v>
      </c>
      <c r="E70" s="153" t="s">
        <v>4</v>
      </c>
      <c r="F70" s="153" t="s">
        <v>4</v>
      </c>
      <c r="G70" s="82">
        <v>19.318999999999999</v>
      </c>
      <c r="H70" s="82">
        <v>54.715000000000003</v>
      </c>
      <c r="I70" s="82">
        <v>58.704000000000001</v>
      </c>
      <c r="J70" s="82">
        <v>74.864999999999995</v>
      </c>
      <c r="K70" s="82">
        <v>85.890999999999991</v>
      </c>
      <c r="L70" s="82">
        <v>88.968000000000004</v>
      </c>
      <c r="M70" s="82">
        <v>107.21906999999999</v>
      </c>
      <c r="N70" s="82">
        <v>110.41515000000001</v>
      </c>
      <c r="O70" s="82">
        <v>111.68131</v>
      </c>
      <c r="P70" s="82">
        <v>114.76353</v>
      </c>
      <c r="Q70" s="82">
        <v>116.4494</v>
      </c>
      <c r="R70" s="82">
        <v>115.99754999999999</v>
      </c>
      <c r="S70" s="82">
        <v>117.34649</v>
      </c>
      <c r="T70" s="82">
        <v>119.83821</v>
      </c>
      <c r="U70" s="82">
        <v>120.76689</v>
      </c>
      <c r="V70" s="82">
        <v>122.39881</v>
      </c>
      <c r="W70" s="82">
        <v>122.71601999999999</v>
      </c>
      <c r="X70" s="82">
        <v>125.24023</v>
      </c>
      <c r="Y70" s="82">
        <v>129.8892755</v>
      </c>
      <c r="Z70" s="82">
        <v>134.3372617</v>
      </c>
      <c r="AA70" s="178">
        <v>141.47300000000001</v>
      </c>
      <c r="AB70" s="136">
        <v>153.94</v>
      </c>
    </row>
    <row r="71" spans="1:28" ht="15.75" hidden="1" customHeight="1" outlineLevel="1" collapsed="1" thickTop="1" thickBot="1" x14ac:dyDescent="0.25">
      <c r="A71" s="393"/>
      <c r="B71" s="109" t="s">
        <v>63</v>
      </c>
      <c r="C71" s="340" t="s">
        <v>8</v>
      </c>
      <c r="D71" s="275" t="s">
        <v>4</v>
      </c>
      <c r="E71" s="152" t="s">
        <v>4</v>
      </c>
      <c r="F71" s="152" t="s">
        <v>4</v>
      </c>
      <c r="G71" s="83">
        <v>5.6840000000000002</v>
      </c>
      <c r="H71" s="83">
        <v>19.004999999999999</v>
      </c>
      <c r="I71" s="83">
        <v>22.695</v>
      </c>
      <c r="J71" s="83">
        <v>31.132999999999999</v>
      </c>
      <c r="K71" s="83">
        <v>38.119999999999997</v>
      </c>
      <c r="L71" s="83">
        <v>42.542000000000002</v>
      </c>
      <c r="M71" s="83">
        <v>51.535839999999993</v>
      </c>
      <c r="N71" s="83">
        <v>53.72193</v>
      </c>
      <c r="O71" s="83">
        <v>54.136449999999996</v>
      </c>
      <c r="P71" s="83">
        <v>55.964390000000002</v>
      </c>
      <c r="Q71" s="83">
        <v>57.118459999999999</v>
      </c>
      <c r="R71" s="83">
        <v>57.209400000000009</v>
      </c>
      <c r="S71" s="83">
        <v>57.536940000000001</v>
      </c>
      <c r="T71" s="83">
        <v>58.081429999999997</v>
      </c>
      <c r="U71" s="83">
        <v>58.463800000000006</v>
      </c>
      <c r="V71" s="83">
        <v>59.027699999999996</v>
      </c>
      <c r="W71" s="83">
        <v>58.776819999999994</v>
      </c>
      <c r="X71" s="83">
        <v>60.005870000000002</v>
      </c>
      <c r="Y71" s="83">
        <v>62.5437461</v>
      </c>
      <c r="Z71" s="83">
        <v>64.504830100000007</v>
      </c>
      <c r="AA71" s="179">
        <v>67.302999999999997</v>
      </c>
      <c r="AB71" s="137">
        <v>71.480999999999995</v>
      </c>
    </row>
    <row r="72" spans="1:28" ht="15.75" hidden="1" customHeight="1" outlineLevel="1" thickTop="1" thickBot="1" x14ac:dyDescent="0.25">
      <c r="A72" s="393"/>
      <c r="B72" s="109" t="s">
        <v>64</v>
      </c>
      <c r="C72" s="340" t="s">
        <v>8</v>
      </c>
      <c r="D72" s="275" t="s">
        <v>4</v>
      </c>
      <c r="E72" s="152" t="s">
        <v>4</v>
      </c>
      <c r="F72" s="152" t="s">
        <v>4</v>
      </c>
      <c r="G72" s="83">
        <v>13.635</v>
      </c>
      <c r="H72" s="83">
        <v>35.71</v>
      </c>
      <c r="I72" s="83">
        <v>36.009</v>
      </c>
      <c r="J72" s="83">
        <v>43.731999999999999</v>
      </c>
      <c r="K72" s="83">
        <v>47.771000000000001</v>
      </c>
      <c r="L72" s="83">
        <v>46.426000000000002</v>
      </c>
      <c r="M72" s="83">
        <v>55.683230000000002</v>
      </c>
      <c r="N72" s="83">
        <v>56.693220000000004</v>
      </c>
      <c r="O72" s="83">
        <v>57.54486</v>
      </c>
      <c r="P72" s="83">
        <v>58.799140000000001</v>
      </c>
      <c r="Q72" s="83">
        <v>59.330940000000005</v>
      </c>
      <c r="R72" s="83">
        <v>58.788149999999987</v>
      </c>
      <c r="S72" s="83">
        <v>59.809550000000002</v>
      </c>
      <c r="T72" s="83">
        <v>61.756779999999999</v>
      </c>
      <c r="U72" s="83">
        <v>62.303089999999997</v>
      </c>
      <c r="V72" s="83">
        <v>63.371109999999994</v>
      </c>
      <c r="W72" s="83">
        <v>63.9392</v>
      </c>
      <c r="X72" s="83">
        <v>65.234359999999995</v>
      </c>
      <c r="Y72" s="83">
        <v>67.345529400000004</v>
      </c>
      <c r="Z72" s="83">
        <v>69.832431600000007</v>
      </c>
      <c r="AA72" s="179">
        <v>74.17</v>
      </c>
      <c r="AB72" s="137">
        <v>82.459000000000003</v>
      </c>
    </row>
    <row r="73" spans="1:28" ht="15.75" hidden="1" customHeight="1" outlineLevel="1" thickTop="1" thickBot="1" x14ac:dyDescent="0.25">
      <c r="A73" s="393"/>
      <c r="B73" s="109" t="s">
        <v>137</v>
      </c>
      <c r="C73" s="340" t="s">
        <v>1</v>
      </c>
      <c r="D73" s="275" t="s">
        <v>4</v>
      </c>
      <c r="E73" s="152" t="s">
        <v>4</v>
      </c>
      <c r="F73" s="152" t="s">
        <v>4</v>
      </c>
      <c r="G73" s="152" t="s">
        <v>4</v>
      </c>
      <c r="H73" s="152" t="s">
        <v>4</v>
      </c>
      <c r="I73" s="152" t="s">
        <v>4</v>
      </c>
      <c r="J73" s="152" t="s">
        <v>4</v>
      </c>
      <c r="K73" s="152" t="s">
        <v>4</v>
      </c>
      <c r="L73" s="152" t="s">
        <v>4</v>
      </c>
      <c r="M73" s="152" t="s">
        <v>4</v>
      </c>
      <c r="N73" s="152" t="s">
        <v>4</v>
      </c>
      <c r="O73" s="83">
        <v>1.3567355182348773</v>
      </c>
      <c r="P73" s="83">
        <v>10.969582410021721</v>
      </c>
      <c r="Q73" s="83">
        <v>20.07343103528228</v>
      </c>
      <c r="R73" s="83">
        <v>22.092742476026437</v>
      </c>
      <c r="S73" s="83">
        <v>23.966179133265943</v>
      </c>
      <c r="T73" s="83">
        <v>20.055398023718805</v>
      </c>
      <c r="U73" s="83">
        <v>20.441529959080675</v>
      </c>
      <c r="V73" s="83">
        <v>23.141597536773439</v>
      </c>
      <c r="W73" s="83">
        <v>24.814665599487338</v>
      </c>
      <c r="X73" s="83">
        <v>26.520240341302483</v>
      </c>
      <c r="Y73" s="83">
        <v>27.103954398452235</v>
      </c>
      <c r="Z73" s="83">
        <v>29.721225142405892</v>
      </c>
      <c r="AA73" s="179">
        <v>30.300333491196195</v>
      </c>
      <c r="AB73" s="137">
        <v>33.739119137326234</v>
      </c>
    </row>
    <row r="74" spans="1:28" ht="15.75" hidden="1" customHeight="1" outlineLevel="1" thickTop="1" thickBot="1" x14ac:dyDescent="0.25">
      <c r="A74" s="393"/>
      <c r="B74" s="109" t="s">
        <v>65</v>
      </c>
      <c r="C74" s="340" t="s">
        <v>1</v>
      </c>
      <c r="D74" s="275" t="s">
        <v>4</v>
      </c>
      <c r="E74" s="152" t="s">
        <v>4</v>
      </c>
      <c r="F74" s="152" t="s">
        <v>4</v>
      </c>
      <c r="G74" s="152" t="s">
        <v>4</v>
      </c>
      <c r="H74" s="152" t="s">
        <v>4</v>
      </c>
      <c r="I74" s="152" t="s">
        <v>4</v>
      </c>
      <c r="J74" s="152" t="s">
        <v>4</v>
      </c>
      <c r="K74" s="152" t="s">
        <v>4</v>
      </c>
      <c r="L74" s="152" t="s">
        <v>4</v>
      </c>
      <c r="M74" s="152" t="s">
        <v>4</v>
      </c>
      <c r="N74" s="152" t="s">
        <v>4</v>
      </c>
      <c r="O74" s="83">
        <v>6.8373123488612367E-2</v>
      </c>
      <c r="P74" s="83">
        <v>3.0777460400529684</v>
      </c>
      <c r="Q74" s="83">
        <v>7.4244435780691038</v>
      </c>
      <c r="R74" s="83">
        <v>17.339124834964188</v>
      </c>
      <c r="S74" s="83">
        <v>23.454745003450881</v>
      </c>
      <c r="T74" s="83">
        <v>24.414934101569106</v>
      </c>
      <c r="U74" s="83">
        <v>26.903334183731982</v>
      </c>
      <c r="V74" s="83">
        <v>28.720377265105768</v>
      </c>
      <c r="W74" s="83">
        <v>32.67155339620696</v>
      </c>
      <c r="X74" s="83">
        <v>37.336285632819418</v>
      </c>
      <c r="Y74" s="83">
        <v>43.949155756127077</v>
      </c>
      <c r="Z74" s="83">
        <v>51.462341218765516</v>
      </c>
      <c r="AA74" s="179">
        <v>55.950181023940956</v>
      </c>
      <c r="AB74" s="137">
        <v>65.468458295439774</v>
      </c>
    </row>
    <row r="75" spans="1:28" ht="15.75" collapsed="1" thickTop="1" thickBot="1" x14ac:dyDescent="0.25">
      <c r="A75" s="393"/>
      <c r="B75" s="195" t="s">
        <v>113</v>
      </c>
      <c r="C75" s="341" t="s">
        <v>12</v>
      </c>
      <c r="D75" s="195">
        <v>100</v>
      </c>
      <c r="E75" s="167">
        <v>92.667786596716596</v>
      </c>
      <c r="F75" s="167">
        <v>98.331377567458503</v>
      </c>
      <c r="G75" s="167">
        <v>99.924636771915502</v>
      </c>
      <c r="H75" s="167">
        <v>97.914172795590105</v>
      </c>
      <c r="I75" s="167">
        <v>100.26004818982101</v>
      </c>
      <c r="J75" s="167">
        <v>100.018900055579</v>
      </c>
      <c r="K75" s="167">
        <v>91.806373053480101</v>
      </c>
      <c r="L75" s="167">
        <v>81.460753496911494</v>
      </c>
      <c r="M75" s="167">
        <v>94.343996393262003</v>
      </c>
      <c r="N75" s="167">
        <v>97.560970670488103</v>
      </c>
      <c r="O75" s="167">
        <v>95.813828624478703</v>
      </c>
      <c r="P75" s="167">
        <v>88.433970009869796</v>
      </c>
      <c r="Q75" s="167">
        <v>90.095330167013998</v>
      </c>
      <c r="R75" s="167">
        <v>91.375727408432894</v>
      </c>
      <c r="S75" s="167">
        <v>92.390159801174903</v>
      </c>
      <c r="T75" s="167">
        <v>92.011218996740894</v>
      </c>
      <c r="U75" s="167">
        <v>93.935297614908706</v>
      </c>
      <c r="V75" s="167">
        <v>92.942472185827995</v>
      </c>
      <c r="W75" s="167">
        <v>89.098040983659999</v>
      </c>
      <c r="X75" s="167">
        <v>94.358134292887698</v>
      </c>
      <c r="Y75" s="167">
        <v>94.293937866293305</v>
      </c>
      <c r="Z75" s="167">
        <v>104.009663584284</v>
      </c>
      <c r="AA75" s="180">
        <v>95.965299265715302</v>
      </c>
      <c r="AB75" s="168">
        <v>97.408958718974304</v>
      </c>
    </row>
    <row r="76" spans="1:28" ht="15.75" thickTop="1" thickBot="1" x14ac:dyDescent="0.25">
      <c r="A76" s="393"/>
      <c r="B76" s="196" t="s">
        <v>114</v>
      </c>
      <c r="C76" s="342" t="s">
        <v>12</v>
      </c>
      <c r="D76" s="196">
        <v>100</v>
      </c>
      <c r="E76" s="169">
        <v>90.002398631320403</v>
      </c>
      <c r="F76" s="169">
        <v>92.864963897375006</v>
      </c>
      <c r="G76" s="169">
        <v>93.276469568147405</v>
      </c>
      <c r="H76" s="169">
        <v>95.411606965843902</v>
      </c>
      <c r="I76" s="169">
        <v>85.461498359754302</v>
      </c>
      <c r="J76" s="169">
        <v>93.277086116433196</v>
      </c>
      <c r="K76" s="169">
        <v>88.350504759525805</v>
      </c>
      <c r="L76" s="169">
        <v>76.4350405180748</v>
      </c>
      <c r="M76" s="169">
        <v>86.824766160120703</v>
      </c>
      <c r="N76" s="169">
        <v>90.030545132590902</v>
      </c>
      <c r="O76" s="169">
        <v>85.362460175609698</v>
      </c>
      <c r="P76" s="169">
        <v>78.464150235619201</v>
      </c>
      <c r="Q76" s="169">
        <v>75.340004740846297</v>
      </c>
      <c r="R76" s="169">
        <v>83.872737519733704</v>
      </c>
      <c r="S76" s="169">
        <v>76.3084048400559</v>
      </c>
      <c r="T76" s="169">
        <v>81.324408032253899</v>
      </c>
      <c r="U76" s="169">
        <v>77.795150421148307</v>
      </c>
      <c r="V76" s="169">
        <v>75.026279715534599</v>
      </c>
      <c r="W76" s="169">
        <v>64.424697570376296</v>
      </c>
      <c r="X76" s="169">
        <v>68.733405059418899</v>
      </c>
      <c r="Y76" s="169">
        <v>75.887413258522301</v>
      </c>
      <c r="Z76" s="169">
        <v>72.766601817468</v>
      </c>
      <c r="AA76" s="181">
        <v>73.280892580601503</v>
      </c>
      <c r="AB76" s="170">
        <v>75.568404996168496</v>
      </c>
    </row>
    <row r="77" spans="1:28" ht="20.25" collapsed="1" thickTop="1" thickBot="1" x14ac:dyDescent="0.3">
      <c r="A77" s="394" t="s">
        <v>13</v>
      </c>
      <c r="B77" s="155" t="s">
        <v>135</v>
      </c>
      <c r="C77" s="343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7"/>
    </row>
    <row r="78" spans="1:28" ht="15.75" thickTop="1" thickBot="1" x14ac:dyDescent="0.25">
      <c r="A78" s="394"/>
      <c r="B78" s="158" t="s">
        <v>66</v>
      </c>
      <c r="C78" s="375" t="s">
        <v>6</v>
      </c>
      <c r="D78" s="371">
        <v>1605.6695042475774</v>
      </c>
      <c r="E78" s="159">
        <v>1600.9199885766056</v>
      </c>
      <c r="F78" s="159">
        <v>1596.1845218111212</v>
      </c>
      <c r="G78" s="159">
        <v>1591.4630623949402</v>
      </c>
      <c r="H78" s="159">
        <v>1586.7555688948007</v>
      </c>
      <c r="I78" s="160">
        <v>1582.0619999999999</v>
      </c>
      <c r="J78" s="159">
        <v>1578.8197020793973</v>
      </c>
      <c r="K78" s="159">
        <v>1575.5840489652599</v>
      </c>
      <c r="L78" s="159">
        <v>1572.355027039637</v>
      </c>
      <c r="M78" s="159">
        <v>1569.1326227124869</v>
      </c>
      <c r="N78" s="159">
        <v>1565.9168224216194</v>
      </c>
      <c r="O78" s="159">
        <v>1562.7076126326388</v>
      </c>
      <c r="P78" s="159">
        <v>1559.5049798388868</v>
      </c>
      <c r="Q78" s="159">
        <v>1556.3089105613863</v>
      </c>
      <c r="R78" s="159">
        <v>1553.1193913487837</v>
      </c>
      <c r="S78" s="159">
        <v>1549.9364087772929</v>
      </c>
      <c r="T78" s="159">
        <v>1546.7599494506387</v>
      </c>
      <c r="U78" s="160">
        <v>1543.59</v>
      </c>
      <c r="V78" s="159">
        <v>1540.5847197297578</v>
      </c>
      <c r="W78" s="159">
        <v>1537.5852905660288</v>
      </c>
      <c r="X78" s="218" t="s">
        <v>4</v>
      </c>
      <c r="Y78" s="218" t="s">
        <v>4</v>
      </c>
      <c r="Z78" s="218" t="s">
        <v>4</v>
      </c>
      <c r="AA78" s="218" t="s">
        <v>4</v>
      </c>
      <c r="AB78" s="219"/>
    </row>
    <row r="79" spans="1:28" ht="20.25" customHeight="1" thickTop="1" thickBot="1" x14ac:dyDescent="0.3">
      <c r="A79" s="394"/>
      <c r="B79" s="57" t="s">
        <v>121</v>
      </c>
      <c r="C79" s="37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161"/>
      <c r="U79" s="161"/>
      <c r="V79" s="161"/>
      <c r="W79" s="161"/>
      <c r="X79" s="161"/>
      <c r="Y79" s="161"/>
      <c r="Z79" s="161"/>
      <c r="AA79" s="57"/>
      <c r="AB79" s="162"/>
    </row>
    <row r="80" spans="1:28" ht="15.75" thickTop="1" thickBot="1" x14ac:dyDescent="0.25">
      <c r="A80" s="394"/>
      <c r="B80" s="163" t="s">
        <v>67</v>
      </c>
      <c r="C80" s="377" t="s">
        <v>6</v>
      </c>
      <c r="D80" s="372">
        <v>1066.9802999999999</v>
      </c>
      <c r="E80" s="165" t="s">
        <v>4</v>
      </c>
      <c r="F80" s="165" t="s">
        <v>4</v>
      </c>
      <c r="G80" s="165" t="s">
        <v>4</v>
      </c>
      <c r="H80" s="165" t="s">
        <v>4</v>
      </c>
      <c r="I80" s="165" t="s">
        <v>4</v>
      </c>
      <c r="J80" s="164">
        <v>1082.8762400000001</v>
      </c>
      <c r="K80" s="164">
        <v>1075.7276200000001</v>
      </c>
      <c r="L80" s="164">
        <v>1078.4048400000001</v>
      </c>
      <c r="M80" s="164">
        <v>1071.8987099999999</v>
      </c>
      <c r="N80" s="164">
        <v>1072.4916699999999</v>
      </c>
      <c r="O80" s="164">
        <v>1071.13042</v>
      </c>
      <c r="P80" s="164">
        <v>1069.77009</v>
      </c>
      <c r="Q80" s="164">
        <v>1067.05475</v>
      </c>
      <c r="R80" s="164">
        <v>1064.5739799999999</v>
      </c>
      <c r="S80" s="164">
        <v>1065.1183799999999</v>
      </c>
      <c r="T80" s="164">
        <v>1065.19895</v>
      </c>
      <c r="U80" s="164">
        <v>1060.2433700000001</v>
      </c>
      <c r="V80" s="164">
        <v>1058.0988500000001</v>
      </c>
      <c r="W80" s="164">
        <v>1055.64906</v>
      </c>
      <c r="X80" s="164">
        <v>1051.747429</v>
      </c>
      <c r="Y80" s="164">
        <v>1051.8656481999999</v>
      </c>
      <c r="Z80" s="164">
        <v>1051.0634825</v>
      </c>
      <c r="AA80" s="182">
        <v>1049.9234950999999</v>
      </c>
      <c r="AB80" s="166">
        <v>1051.83</v>
      </c>
    </row>
    <row r="81" spans="1:28" ht="20.25" customHeight="1" thickTop="1" thickBot="1" x14ac:dyDescent="0.3">
      <c r="A81" s="394"/>
      <c r="B81" s="27" t="s">
        <v>136</v>
      </c>
      <c r="C81" s="378"/>
      <c r="D81" s="71"/>
      <c r="E81" s="71"/>
      <c r="F81" s="71"/>
      <c r="G81" s="71"/>
      <c r="H81" s="71"/>
      <c r="I81" s="72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71"/>
      <c r="W81" s="71"/>
      <c r="X81" s="73"/>
      <c r="Y81" s="73"/>
      <c r="Z81" s="73"/>
      <c r="AA81" s="74"/>
      <c r="AB81" s="138"/>
    </row>
    <row r="82" spans="1:28" ht="14.25" thickTop="1" thickBot="1" x14ac:dyDescent="0.25">
      <c r="A82" s="394"/>
      <c r="B82" s="110" t="s">
        <v>68</v>
      </c>
      <c r="C82" s="379" t="s">
        <v>69</v>
      </c>
      <c r="D82" s="373" t="s">
        <v>4</v>
      </c>
      <c r="E82" s="69" t="s">
        <v>4</v>
      </c>
      <c r="F82" s="69" t="s">
        <v>4</v>
      </c>
      <c r="G82" s="69" t="s">
        <v>4</v>
      </c>
      <c r="H82" s="69" t="s">
        <v>4</v>
      </c>
      <c r="I82" s="69" t="s">
        <v>4</v>
      </c>
      <c r="J82" s="69" t="s">
        <v>4</v>
      </c>
      <c r="K82" s="69" t="s">
        <v>4</v>
      </c>
      <c r="L82" s="69" t="s">
        <v>4</v>
      </c>
      <c r="M82" s="69" t="s">
        <v>4</v>
      </c>
      <c r="N82" s="220">
        <v>308838.25</v>
      </c>
      <c r="O82" s="220">
        <v>301566.88</v>
      </c>
      <c r="P82" s="220">
        <v>300607.75</v>
      </c>
      <c r="Q82" s="220">
        <v>303790.42999999988</v>
      </c>
      <c r="R82" s="220">
        <v>292422.11</v>
      </c>
      <c r="S82" s="220">
        <v>297741.69</v>
      </c>
      <c r="T82" s="220">
        <v>293421.01000000007</v>
      </c>
      <c r="U82" s="220">
        <v>303241.31</v>
      </c>
      <c r="V82" s="220">
        <v>293426.71000000002</v>
      </c>
      <c r="W82" s="220">
        <v>297455.80000000005</v>
      </c>
      <c r="X82" s="220">
        <v>296850.63999999996</v>
      </c>
      <c r="Y82" s="220">
        <v>297496.17</v>
      </c>
      <c r="Z82" s="220">
        <v>289057.55999999994</v>
      </c>
      <c r="AA82" s="221">
        <v>280187.32999999996</v>
      </c>
      <c r="AB82" s="222">
        <v>301994</v>
      </c>
    </row>
    <row r="83" spans="1:28" ht="20.25" thickTop="1" thickBot="1" x14ac:dyDescent="0.25">
      <c r="A83" s="394"/>
      <c r="B83" s="75" t="s">
        <v>115</v>
      </c>
      <c r="C83" s="380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139"/>
    </row>
    <row r="84" spans="1:28" ht="14.25" thickTop="1" thickBot="1" x14ac:dyDescent="0.25">
      <c r="A84" s="394"/>
      <c r="B84" s="111" t="s">
        <v>70</v>
      </c>
      <c r="C84" s="381" t="s">
        <v>71</v>
      </c>
      <c r="D84" s="374" t="s">
        <v>4</v>
      </c>
      <c r="E84" s="77" t="s">
        <v>4</v>
      </c>
      <c r="F84" s="77" t="s">
        <v>4</v>
      </c>
      <c r="G84" s="78">
        <v>18.600000000000001</v>
      </c>
      <c r="H84" s="78">
        <v>29.9</v>
      </c>
      <c r="I84" s="78">
        <v>37</v>
      </c>
      <c r="J84" s="78">
        <v>64.7</v>
      </c>
      <c r="K84" s="78">
        <v>79.099999999999994</v>
      </c>
      <c r="L84" s="78">
        <v>84</v>
      </c>
      <c r="M84" s="79">
        <v>90.8</v>
      </c>
      <c r="N84" s="79">
        <v>93.5</v>
      </c>
      <c r="O84" s="79">
        <v>94.964505816201168</v>
      </c>
      <c r="P84" s="79">
        <v>96.7</v>
      </c>
      <c r="Q84" s="79">
        <v>97.3</v>
      </c>
      <c r="R84" s="79">
        <v>97.7</v>
      </c>
      <c r="S84" s="79">
        <v>97.84</v>
      </c>
      <c r="T84" s="79">
        <v>98</v>
      </c>
      <c r="U84" s="79">
        <v>98.1</v>
      </c>
      <c r="V84" s="79">
        <v>98.158818953866628</v>
      </c>
      <c r="W84" s="79">
        <v>98.1</v>
      </c>
      <c r="X84" s="79">
        <v>97.9</v>
      </c>
      <c r="Y84" s="79">
        <v>98.04</v>
      </c>
      <c r="Z84" s="79">
        <v>98.04</v>
      </c>
      <c r="AA84" s="183">
        <v>98.097938972775367</v>
      </c>
      <c r="AB84" s="140">
        <v>97.87</v>
      </c>
    </row>
    <row r="85" spans="1:28" ht="14.25" thickTop="1" thickBot="1" x14ac:dyDescent="0.25">
      <c r="A85" s="394"/>
      <c r="B85" s="111" t="s">
        <v>72</v>
      </c>
      <c r="C85" s="381" t="s">
        <v>71</v>
      </c>
      <c r="D85" s="374" t="s">
        <v>4</v>
      </c>
      <c r="E85" s="77" t="s">
        <v>4</v>
      </c>
      <c r="F85" s="77" t="s">
        <v>4</v>
      </c>
      <c r="G85" s="78">
        <v>1.8</v>
      </c>
      <c r="H85" s="78">
        <v>2</v>
      </c>
      <c r="I85" s="78">
        <v>2.7</v>
      </c>
      <c r="J85" s="78">
        <v>5</v>
      </c>
      <c r="K85" s="78">
        <v>6.2</v>
      </c>
      <c r="L85" s="78">
        <v>6.7</v>
      </c>
      <c r="M85" s="79">
        <v>7.3</v>
      </c>
      <c r="N85" s="79">
        <v>7.7</v>
      </c>
      <c r="O85" s="79">
        <v>8.7351295652680658</v>
      </c>
      <c r="P85" s="79">
        <v>9.6999999999999993</v>
      </c>
      <c r="Q85" s="79">
        <v>10.3645</v>
      </c>
      <c r="R85" s="79">
        <v>10.7</v>
      </c>
      <c r="S85" s="79">
        <v>10.8</v>
      </c>
      <c r="T85" s="79">
        <v>10.9</v>
      </c>
      <c r="U85" s="79">
        <v>10.8</v>
      </c>
      <c r="V85" s="79">
        <v>10.71</v>
      </c>
      <c r="W85" s="79">
        <v>10.6</v>
      </c>
      <c r="X85" s="79">
        <v>10.5</v>
      </c>
      <c r="Y85" s="79">
        <v>11</v>
      </c>
      <c r="Z85" s="79">
        <v>11.5</v>
      </c>
      <c r="AA85" s="183">
        <v>12.2</v>
      </c>
      <c r="AB85" s="140">
        <v>12.11</v>
      </c>
    </row>
    <row r="86" spans="1:28" ht="20.25" thickTop="1" thickBot="1" x14ac:dyDescent="0.3">
      <c r="A86" s="385" t="s">
        <v>73</v>
      </c>
      <c r="B86" s="19" t="s">
        <v>116</v>
      </c>
      <c r="C86" s="34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141"/>
    </row>
    <row r="87" spans="1:28" ht="14.25" thickTop="1" thickBot="1" x14ac:dyDescent="0.25">
      <c r="A87" s="385"/>
      <c r="B87" s="112" t="s">
        <v>74</v>
      </c>
      <c r="C87" s="345" t="s">
        <v>75</v>
      </c>
      <c r="D87" s="41">
        <f>SUM(D88:D92)</f>
        <v>2282</v>
      </c>
      <c r="E87" s="38">
        <f t="shared" ref="E87:AA87" si="18">SUM(E88:E92)</f>
        <v>2054.9</v>
      </c>
      <c r="F87" s="38">
        <f t="shared" si="18"/>
        <v>2019.7</v>
      </c>
      <c r="G87" s="38">
        <f t="shared" si="18"/>
        <v>1934.5</v>
      </c>
      <c r="H87" s="38">
        <f t="shared" si="18"/>
        <v>1922.1</v>
      </c>
      <c r="I87" s="38">
        <f t="shared" si="18"/>
        <v>1825.6</v>
      </c>
      <c r="J87" s="38">
        <f t="shared" si="18"/>
        <v>1746.7</v>
      </c>
      <c r="K87" s="38">
        <f t="shared" si="18"/>
        <v>1644.3</v>
      </c>
      <c r="L87" s="38">
        <f t="shared" si="18"/>
        <v>1563.1000000000001</v>
      </c>
      <c r="M87" s="38">
        <f t="shared" si="18"/>
        <v>1526.7</v>
      </c>
      <c r="N87" s="38">
        <f t="shared" si="18"/>
        <v>1576.8000000000002</v>
      </c>
      <c r="O87" s="38">
        <f t="shared" si="18"/>
        <v>1562.3</v>
      </c>
      <c r="P87" s="38">
        <f t="shared" si="18"/>
        <v>1526.5000000000002</v>
      </c>
      <c r="Q87" s="38">
        <f t="shared" si="18"/>
        <v>1476.4999999999998</v>
      </c>
      <c r="R87" s="361">
        <f t="shared" si="18"/>
        <v>1387.3</v>
      </c>
      <c r="S87" s="39">
        <f t="shared" si="18"/>
        <v>1391.7000000000003</v>
      </c>
      <c r="T87" s="40">
        <f t="shared" si="18"/>
        <v>1910.9050634706002</v>
      </c>
      <c r="U87" s="38">
        <f t="shared" si="18"/>
        <v>2170.7917070600001</v>
      </c>
      <c r="V87" s="38">
        <f t="shared" si="18"/>
        <v>2221.6695843050006</v>
      </c>
      <c r="W87" s="38">
        <f t="shared" si="18"/>
        <v>2211.5</v>
      </c>
      <c r="X87" s="38">
        <f t="shared" si="18"/>
        <v>2131</v>
      </c>
      <c r="Y87" s="38">
        <f t="shared" si="18"/>
        <v>2225.1</v>
      </c>
      <c r="Z87" s="38">
        <f t="shared" si="18"/>
        <v>2114.5</v>
      </c>
      <c r="AA87" s="38">
        <f t="shared" si="18"/>
        <v>2119.1999999999998</v>
      </c>
      <c r="AB87" s="142">
        <f>SUM(AB88:AB92)</f>
        <v>2130.1999999999998</v>
      </c>
    </row>
    <row r="88" spans="1:28" ht="14.25" hidden="1" customHeight="1" outlineLevel="1" thickTop="1" thickBot="1" x14ac:dyDescent="0.25">
      <c r="A88" s="385"/>
      <c r="B88" s="113" t="s">
        <v>76</v>
      </c>
      <c r="C88" s="346" t="s">
        <v>75</v>
      </c>
      <c r="D88" s="295">
        <v>823</v>
      </c>
      <c r="E88" s="42">
        <v>781</v>
      </c>
      <c r="F88" s="42">
        <v>749</v>
      </c>
      <c r="G88" s="42">
        <v>675</v>
      </c>
      <c r="H88" s="42">
        <v>669</v>
      </c>
      <c r="I88" s="42">
        <v>657</v>
      </c>
      <c r="J88" s="42">
        <v>625</v>
      </c>
      <c r="K88" s="42">
        <v>598</v>
      </c>
      <c r="L88" s="42">
        <v>599.20000000000005</v>
      </c>
      <c r="M88" s="43">
        <v>612.5</v>
      </c>
      <c r="N88" s="43">
        <v>653.20000000000005</v>
      </c>
      <c r="O88" s="43">
        <v>655.9</v>
      </c>
      <c r="P88" s="43">
        <v>651</v>
      </c>
      <c r="Q88" s="43">
        <v>630.9</v>
      </c>
      <c r="R88" s="362">
        <v>627.1</v>
      </c>
      <c r="S88" s="45">
        <v>627.79999999999995</v>
      </c>
      <c r="T88" s="46">
        <v>751.03091530499989</v>
      </c>
      <c r="U88" s="43">
        <v>908.45017164500018</v>
      </c>
      <c r="V88" s="43">
        <v>870.10572308500014</v>
      </c>
      <c r="W88" s="43">
        <v>744.3</v>
      </c>
      <c r="X88" s="43">
        <v>810</v>
      </c>
      <c r="Y88" s="43">
        <v>874</v>
      </c>
      <c r="Z88" s="43">
        <v>783.8</v>
      </c>
      <c r="AA88" s="44">
        <v>748.1</v>
      </c>
      <c r="AB88" s="143">
        <v>717.3</v>
      </c>
    </row>
    <row r="89" spans="1:28" ht="14.25" hidden="1" customHeight="1" outlineLevel="1" thickTop="1" thickBot="1" x14ac:dyDescent="0.25">
      <c r="A89" s="385"/>
      <c r="B89" s="113" t="s">
        <v>77</v>
      </c>
      <c r="C89" s="346" t="s">
        <v>75</v>
      </c>
      <c r="D89" s="295">
        <v>988</v>
      </c>
      <c r="E89" s="42">
        <v>912</v>
      </c>
      <c r="F89" s="42">
        <v>953</v>
      </c>
      <c r="G89" s="42">
        <v>982</v>
      </c>
      <c r="H89" s="42">
        <v>974</v>
      </c>
      <c r="I89" s="42">
        <v>949</v>
      </c>
      <c r="J89" s="42">
        <v>891</v>
      </c>
      <c r="K89" s="42">
        <v>840</v>
      </c>
      <c r="L89" s="42">
        <v>763.8</v>
      </c>
      <c r="M89" s="43">
        <v>707.6</v>
      </c>
      <c r="N89" s="43">
        <v>719.5</v>
      </c>
      <c r="O89" s="43">
        <v>706.1</v>
      </c>
      <c r="P89" s="43">
        <v>732</v>
      </c>
      <c r="Q89" s="43">
        <v>691.8</v>
      </c>
      <c r="R89" s="362">
        <v>626.4</v>
      </c>
      <c r="S89" s="45">
        <v>621.6</v>
      </c>
      <c r="T89" s="46">
        <v>871.17353190000017</v>
      </c>
      <c r="U89" s="43">
        <v>894.57527447999973</v>
      </c>
      <c r="V89" s="43">
        <v>965.82745587000045</v>
      </c>
      <c r="W89" s="43">
        <v>975.1</v>
      </c>
      <c r="X89" s="43">
        <v>957</v>
      </c>
      <c r="Y89" s="43">
        <v>956</v>
      </c>
      <c r="Z89" s="43">
        <v>970.3</v>
      </c>
      <c r="AA89" s="44">
        <v>992.1</v>
      </c>
      <c r="AB89" s="143">
        <v>1015.7</v>
      </c>
    </row>
    <row r="90" spans="1:28" ht="14.25" hidden="1" customHeight="1" outlineLevel="1" thickTop="1" thickBot="1" x14ac:dyDescent="0.25">
      <c r="A90" s="385"/>
      <c r="B90" s="114" t="s">
        <v>78</v>
      </c>
      <c r="C90" s="346" t="s">
        <v>75</v>
      </c>
      <c r="D90" s="295">
        <v>79</v>
      </c>
      <c r="E90" s="42">
        <v>72</v>
      </c>
      <c r="F90" s="42">
        <v>49</v>
      </c>
      <c r="G90" s="42">
        <v>39</v>
      </c>
      <c r="H90" s="42">
        <v>33</v>
      </c>
      <c r="I90" s="42">
        <v>34</v>
      </c>
      <c r="J90" s="42">
        <v>22</v>
      </c>
      <c r="K90" s="42">
        <v>20</v>
      </c>
      <c r="L90" s="42">
        <v>17.7</v>
      </c>
      <c r="M90" s="43">
        <v>18.399999999999999</v>
      </c>
      <c r="N90" s="43">
        <v>19.5</v>
      </c>
      <c r="O90" s="43">
        <v>21</v>
      </c>
      <c r="P90" s="43">
        <v>20.2</v>
      </c>
      <c r="Q90" s="43">
        <v>18.8</v>
      </c>
      <c r="R90" s="362">
        <v>18.7</v>
      </c>
      <c r="S90" s="45">
        <v>19.7</v>
      </c>
      <c r="T90" s="46">
        <v>33.411755200000009</v>
      </c>
      <c r="U90" s="43">
        <v>29.196588000000006</v>
      </c>
      <c r="V90" s="43">
        <v>28.043469200000001</v>
      </c>
      <c r="W90" s="43">
        <v>58.5</v>
      </c>
      <c r="X90" s="43">
        <v>36</v>
      </c>
      <c r="Y90" s="43">
        <v>31.3</v>
      </c>
      <c r="Z90" s="43">
        <v>29.2</v>
      </c>
      <c r="AA90" s="44">
        <v>25</v>
      </c>
      <c r="AB90" s="143">
        <v>30.6</v>
      </c>
    </row>
    <row r="91" spans="1:28" ht="14.25" hidden="1" customHeight="1" outlineLevel="1" thickTop="1" thickBot="1" x14ac:dyDescent="0.25">
      <c r="A91" s="385"/>
      <c r="B91" s="113" t="s">
        <v>79</v>
      </c>
      <c r="C91" s="346" t="s">
        <v>75</v>
      </c>
      <c r="D91" s="47">
        <v>2</v>
      </c>
      <c r="E91" s="43">
        <v>0.9</v>
      </c>
      <c r="F91" s="43">
        <v>0.7</v>
      </c>
      <c r="G91" s="43">
        <v>0.5</v>
      </c>
      <c r="H91" s="43">
        <v>0.5</v>
      </c>
      <c r="I91" s="43">
        <v>0.3</v>
      </c>
      <c r="J91" s="43">
        <v>0.3</v>
      </c>
      <c r="K91" s="43">
        <v>0.3</v>
      </c>
      <c r="L91" s="43">
        <v>0.2</v>
      </c>
      <c r="M91" s="43">
        <v>0.2</v>
      </c>
      <c r="N91" s="43">
        <v>0.2</v>
      </c>
      <c r="O91" s="43">
        <v>0.2</v>
      </c>
      <c r="P91" s="43">
        <v>2.9</v>
      </c>
      <c r="Q91" s="43">
        <v>2.1</v>
      </c>
      <c r="R91" s="362">
        <v>1.5</v>
      </c>
      <c r="S91" s="45">
        <v>0.2</v>
      </c>
      <c r="T91" s="46">
        <v>2.4980163200000001</v>
      </c>
      <c r="U91" s="43">
        <v>18.564678490000002</v>
      </c>
      <c r="V91" s="43">
        <v>14.355161100000002</v>
      </c>
      <c r="W91" s="43">
        <v>9.4</v>
      </c>
      <c r="X91" s="43">
        <v>4</v>
      </c>
      <c r="Y91" s="43">
        <v>5.8</v>
      </c>
      <c r="Z91" s="43">
        <v>5.5</v>
      </c>
      <c r="AA91" s="44">
        <v>3</v>
      </c>
      <c r="AB91" s="143">
        <v>1.6</v>
      </c>
    </row>
    <row r="92" spans="1:28" ht="14.25" hidden="1" customHeight="1" outlineLevel="1" thickTop="1" thickBot="1" x14ac:dyDescent="0.25">
      <c r="A92" s="385"/>
      <c r="B92" s="113" t="s">
        <v>80</v>
      </c>
      <c r="C92" s="346" t="s">
        <v>75</v>
      </c>
      <c r="D92" s="47">
        <v>390</v>
      </c>
      <c r="E92" s="43">
        <v>289</v>
      </c>
      <c r="F92" s="43">
        <v>268</v>
      </c>
      <c r="G92" s="43">
        <v>238</v>
      </c>
      <c r="H92" s="43">
        <v>245.6</v>
      </c>
      <c r="I92" s="43">
        <v>185.3</v>
      </c>
      <c r="J92" s="43">
        <v>208.4</v>
      </c>
      <c r="K92" s="43">
        <v>186</v>
      </c>
      <c r="L92" s="43">
        <v>182.2</v>
      </c>
      <c r="M92" s="43">
        <v>188</v>
      </c>
      <c r="N92" s="43">
        <v>184.4</v>
      </c>
      <c r="O92" s="43">
        <v>179.1</v>
      </c>
      <c r="P92" s="43">
        <v>120.4</v>
      </c>
      <c r="Q92" s="43">
        <v>132.9</v>
      </c>
      <c r="R92" s="382">
        <v>113.6</v>
      </c>
      <c r="S92" s="45">
        <v>122.4</v>
      </c>
      <c r="T92" s="46">
        <v>252.79084474559994</v>
      </c>
      <c r="U92" s="265">
        <v>320.00499444500002</v>
      </c>
      <c r="V92" s="43">
        <v>343.33777505</v>
      </c>
      <c r="W92" s="43">
        <v>424.2</v>
      </c>
      <c r="X92" s="43">
        <v>324</v>
      </c>
      <c r="Y92" s="43">
        <v>358</v>
      </c>
      <c r="Z92" s="43">
        <v>325.7</v>
      </c>
      <c r="AA92" s="44">
        <v>351</v>
      </c>
      <c r="AB92" s="143">
        <v>365</v>
      </c>
    </row>
    <row r="93" spans="1:28" ht="20.25" collapsed="1" thickTop="1" thickBot="1" x14ac:dyDescent="0.3">
      <c r="A93" s="385"/>
      <c r="B93" s="29" t="s">
        <v>117</v>
      </c>
      <c r="C93" s="347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1"/>
      <c r="Z93" s="31"/>
      <c r="AA93" s="31"/>
      <c r="AB93" s="144"/>
    </row>
    <row r="94" spans="1:28" ht="15.75" thickTop="1" thickBot="1" x14ac:dyDescent="0.25">
      <c r="A94" s="385"/>
      <c r="B94" s="115" t="s">
        <v>81</v>
      </c>
      <c r="C94" s="348" t="s">
        <v>7</v>
      </c>
      <c r="D94" s="270">
        <v>73.8</v>
      </c>
      <c r="E94" s="32">
        <v>73.8</v>
      </c>
      <c r="F94" s="32">
        <v>73.8</v>
      </c>
      <c r="G94" s="32">
        <v>64.8</v>
      </c>
      <c r="H94" s="32">
        <v>61</v>
      </c>
      <c r="I94" s="32">
        <v>61</v>
      </c>
      <c r="J94" s="32">
        <v>58.845999999999997</v>
      </c>
      <c r="K94" s="32">
        <v>50.871000000000002</v>
      </c>
      <c r="L94" s="32">
        <v>51.133000000000003</v>
      </c>
      <c r="M94" s="32">
        <v>53.5</v>
      </c>
      <c r="N94" s="32">
        <v>53</v>
      </c>
      <c r="O94" s="32">
        <v>57.1</v>
      </c>
      <c r="P94" s="32">
        <v>55.7</v>
      </c>
      <c r="Q94" s="32">
        <v>53.2</v>
      </c>
      <c r="R94" s="32">
        <v>53.6</v>
      </c>
      <c r="S94" s="32">
        <v>52</v>
      </c>
      <c r="T94" s="32">
        <v>51</v>
      </c>
      <c r="U94" s="32">
        <v>53.9</v>
      </c>
      <c r="V94" s="32">
        <v>50.8</v>
      </c>
      <c r="W94" s="32">
        <v>47.9</v>
      </c>
      <c r="X94" s="32">
        <v>55.5</v>
      </c>
      <c r="Y94" s="32">
        <v>48.9</v>
      </c>
      <c r="Z94" s="32">
        <v>47.2</v>
      </c>
      <c r="AA94" s="184">
        <v>45.7</v>
      </c>
      <c r="AB94" s="145">
        <v>51.6</v>
      </c>
    </row>
    <row r="95" spans="1:28" ht="16.5" collapsed="1" thickTop="1" thickBot="1" x14ac:dyDescent="0.3">
      <c r="A95" s="385"/>
      <c r="B95" s="115" t="s">
        <v>82</v>
      </c>
      <c r="C95" s="348" t="s">
        <v>7</v>
      </c>
      <c r="D95" s="270">
        <v>41.765999999999998</v>
      </c>
      <c r="E95" s="32">
        <v>41.765999999999998</v>
      </c>
      <c r="F95" s="32">
        <v>41.765999999999998</v>
      </c>
      <c r="G95" s="32">
        <v>31.135000000000002</v>
      </c>
      <c r="H95" s="32">
        <v>25.512</v>
      </c>
      <c r="I95" s="32">
        <v>24.306000000000001</v>
      </c>
      <c r="J95" s="32">
        <v>17.754000000000001</v>
      </c>
      <c r="K95" s="32">
        <v>16.677</v>
      </c>
      <c r="L95" s="32">
        <v>11.997</v>
      </c>
      <c r="M95" s="32">
        <v>17.574000000000002</v>
      </c>
      <c r="N95" s="32">
        <v>11</v>
      </c>
      <c r="O95" s="32">
        <v>12.2</v>
      </c>
      <c r="P95" s="32">
        <v>14.7</v>
      </c>
      <c r="Q95" s="32">
        <v>11.9</v>
      </c>
      <c r="R95" s="32">
        <v>14.2</v>
      </c>
      <c r="S95" s="32">
        <v>11.5</v>
      </c>
      <c r="T95" s="32">
        <v>13.5</v>
      </c>
      <c r="U95" s="32">
        <v>15.1</v>
      </c>
      <c r="V95" s="32">
        <v>11.7</v>
      </c>
      <c r="W95" s="32">
        <v>8.9</v>
      </c>
      <c r="X95" s="32">
        <v>10.7</v>
      </c>
      <c r="Y95" s="32">
        <v>10.5</v>
      </c>
      <c r="Z95" s="32">
        <v>11</v>
      </c>
      <c r="AA95" s="184">
        <v>9.9</v>
      </c>
      <c r="AB95" s="145">
        <v>9.6</v>
      </c>
    </row>
    <row r="96" spans="1:28" ht="20.25" thickTop="1" thickBot="1" x14ac:dyDescent="0.3">
      <c r="A96" s="385"/>
      <c r="B96" s="28" t="s">
        <v>118</v>
      </c>
      <c r="C96" s="349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146"/>
    </row>
    <row r="97" spans="1:35" ht="15.75" thickTop="1" thickBot="1" x14ac:dyDescent="0.25">
      <c r="A97" s="385"/>
      <c r="B97" s="116" t="s">
        <v>83</v>
      </c>
      <c r="C97" s="368" t="s">
        <v>7</v>
      </c>
      <c r="D97" s="363">
        <v>1585.8779999999997</v>
      </c>
      <c r="E97" s="49">
        <v>1604.4989999999998</v>
      </c>
      <c r="F97" s="49">
        <v>1504.7460000000001</v>
      </c>
      <c r="G97" s="49">
        <v>1548.9580000000001</v>
      </c>
      <c r="H97" s="49">
        <v>1381.7159999999999</v>
      </c>
      <c r="I97" s="49">
        <v>1669.6000000000001</v>
      </c>
      <c r="J97" s="49">
        <v>1697.5</v>
      </c>
      <c r="K97" s="49">
        <v>1483.9</v>
      </c>
      <c r="L97" s="49">
        <v>1593.8</v>
      </c>
      <c r="M97" s="49">
        <v>1310.2</v>
      </c>
      <c r="N97" s="49">
        <v>1675.8</v>
      </c>
      <c r="O97" s="49">
        <v>1624.4</v>
      </c>
      <c r="P97" s="49">
        <v>1661.3</v>
      </c>
      <c r="Q97" s="49">
        <v>1470.4</v>
      </c>
      <c r="R97" s="49">
        <v>1611.9</v>
      </c>
      <c r="S97" s="49">
        <v>1518</v>
      </c>
      <c r="T97" s="49">
        <v>1604.8</v>
      </c>
      <c r="U97" s="49">
        <v>1690.1999999999998</v>
      </c>
      <c r="V97" s="49">
        <v>1783.1</v>
      </c>
      <c r="W97" s="49">
        <v>1706.3000000000002</v>
      </c>
      <c r="X97" s="49">
        <v>1782.7</v>
      </c>
      <c r="Y97" s="49">
        <v>1797.1</v>
      </c>
      <c r="Z97" s="49">
        <v>1748</v>
      </c>
      <c r="AA97" s="280">
        <v>1637.6999999999998</v>
      </c>
      <c r="AB97" s="147">
        <v>1877.1010000000001</v>
      </c>
    </row>
    <row r="98" spans="1:35" ht="15.75" thickTop="1" thickBot="1" x14ac:dyDescent="0.25">
      <c r="A98" s="385"/>
      <c r="B98" s="117" t="s">
        <v>84</v>
      </c>
      <c r="C98" s="369" t="s">
        <v>7</v>
      </c>
      <c r="D98" s="364">
        <v>1105.1999999999998</v>
      </c>
      <c r="E98" s="50">
        <v>1083.5999999999999</v>
      </c>
      <c r="F98" s="50">
        <v>1029.4000000000001</v>
      </c>
      <c r="G98" s="50">
        <v>1033.4000000000001</v>
      </c>
      <c r="H98" s="50">
        <v>922.6</v>
      </c>
      <c r="I98" s="50">
        <v>1087.9000000000001</v>
      </c>
      <c r="J98" s="50">
        <v>1240.9000000000001</v>
      </c>
      <c r="K98" s="50">
        <v>1019.7</v>
      </c>
      <c r="L98" s="50">
        <v>1056.8</v>
      </c>
      <c r="M98" s="50">
        <v>794.7</v>
      </c>
      <c r="N98" s="50">
        <v>978.7</v>
      </c>
      <c r="O98" s="50">
        <v>936.9</v>
      </c>
      <c r="P98" s="50">
        <v>946.3</v>
      </c>
      <c r="Q98" s="50">
        <v>740.7</v>
      </c>
      <c r="R98" s="50">
        <v>813.90000000000009</v>
      </c>
      <c r="S98" s="50">
        <v>837.5</v>
      </c>
      <c r="T98" s="50">
        <v>801.8</v>
      </c>
      <c r="U98" s="50">
        <v>810.8</v>
      </c>
      <c r="V98" s="50">
        <v>756.9</v>
      </c>
      <c r="W98" s="50">
        <v>768.30000000000007</v>
      </c>
      <c r="X98" s="50">
        <v>706</v>
      </c>
      <c r="Y98" s="50">
        <v>711.2</v>
      </c>
      <c r="Z98" s="50">
        <v>692.2</v>
      </c>
      <c r="AA98" s="281">
        <v>601.4</v>
      </c>
      <c r="AB98" s="148">
        <v>764.5</v>
      </c>
    </row>
    <row r="99" spans="1:35" ht="15.75" hidden="1" customHeight="1" outlineLevel="1" thickTop="1" thickBot="1" x14ac:dyDescent="0.25">
      <c r="A99" s="385"/>
      <c r="B99" s="118" t="s">
        <v>85</v>
      </c>
      <c r="C99" s="370" t="s">
        <v>101</v>
      </c>
      <c r="D99" s="365">
        <v>836.3</v>
      </c>
      <c r="E99" s="51">
        <v>850.8</v>
      </c>
      <c r="F99" s="51">
        <v>741.3</v>
      </c>
      <c r="G99" s="51">
        <v>770.3</v>
      </c>
      <c r="H99" s="51">
        <v>694</v>
      </c>
      <c r="I99" s="51">
        <v>865.2</v>
      </c>
      <c r="J99" s="51">
        <v>1002.1</v>
      </c>
      <c r="K99" s="51">
        <v>796.5</v>
      </c>
      <c r="L99" s="51">
        <v>841.9</v>
      </c>
      <c r="M99" s="51">
        <v>605.6</v>
      </c>
      <c r="N99" s="51">
        <v>759.6</v>
      </c>
      <c r="O99" s="51">
        <v>743.8</v>
      </c>
      <c r="P99" s="51">
        <v>729.1</v>
      </c>
      <c r="Q99" s="51">
        <v>537.1</v>
      </c>
      <c r="R99" s="51">
        <v>594.20000000000005</v>
      </c>
      <c r="S99" s="51">
        <v>636.5</v>
      </c>
      <c r="T99" s="51">
        <v>597.29999999999995</v>
      </c>
      <c r="U99" s="51">
        <v>607.4</v>
      </c>
      <c r="V99" s="51">
        <v>568.29999999999995</v>
      </c>
      <c r="W99" s="51">
        <v>571.20000000000005</v>
      </c>
      <c r="X99" s="51">
        <v>509.8</v>
      </c>
      <c r="Y99" s="51">
        <v>492.5</v>
      </c>
      <c r="Z99" s="51">
        <v>491.2</v>
      </c>
      <c r="AA99" s="282">
        <v>399</v>
      </c>
      <c r="AB99" s="149">
        <v>560</v>
      </c>
    </row>
    <row r="100" spans="1:35" ht="15.75" hidden="1" customHeight="1" outlineLevel="1" thickTop="1" thickBot="1" x14ac:dyDescent="0.25">
      <c r="A100" s="385"/>
      <c r="B100" s="118" t="s">
        <v>86</v>
      </c>
      <c r="C100" s="370" t="s">
        <v>101</v>
      </c>
      <c r="D100" s="365">
        <v>27.2</v>
      </c>
      <c r="E100" s="51">
        <v>32.299999999999997</v>
      </c>
      <c r="F100" s="51">
        <v>29.8</v>
      </c>
      <c r="G100" s="51">
        <v>32.1</v>
      </c>
      <c r="H100" s="51">
        <v>24.1</v>
      </c>
      <c r="I100" s="51">
        <v>33</v>
      </c>
      <c r="J100" s="51">
        <v>33</v>
      </c>
      <c r="K100" s="51">
        <v>38.6</v>
      </c>
      <c r="L100" s="51">
        <v>38.4</v>
      </c>
      <c r="M100" s="51">
        <v>33.299999999999997</v>
      </c>
      <c r="N100" s="51">
        <v>31.6</v>
      </c>
      <c r="O100" s="51">
        <v>29.5</v>
      </c>
      <c r="P100" s="51">
        <v>40.1</v>
      </c>
      <c r="Q100" s="51">
        <v>38.5</v>
      </c>
      <c r="R100" s="51">
        <v>47.5</v>
      </c>
      <c r="S100" s="51">
        <v>42.4</v>
      </c>
      <c r="T100" s="51">
        <v>41.5</v>
      </c>
      <c r="U100" s="51">
        <v>43.1</v>
      </c>
      <c r="V100" s="51">
        <v>42.7</v>
      </c>
      <c r="W100" s="51">
        <v>45.9</v>
      </c>
      <c r="X100" s="51">
        <v>45.6</v>
      </c>
      <c r="Y100" s="51">
        <v>50.5</v>
      </c>
      <c r="Z100" s="51">
        <v>46.9</v>
      </c>
      <c r="AA100" s="282">
        <v>47.1</v>
      </c>
      <c r="AB100" s="149">
        <v>47.5</v>
      </c>
    </row>
    <row r="101" spans="1:35" ht="15.75" hidden="1" customHeight="1" outlineLevel="1" thickTop="1" thickBot="1" x14ac:dyDescent="0.25">
      <c r="A101" s="385"/>
      <c r="B101" s="118" t="s">
        <v>87</v>
      </c>
      <c r="C101" s="370" t="s">
        <v>101</v>
      </c>
      <c r="D101" s="365">
        <v>241.7</v>
      </c>
      <c r="E101" s="51">
        <v>200.5</v>
      </c>
      <c r="F101" s="51">
        <v>258.3</v>
      </c>
      <c r="G101" s="51">
        <v>231</v>
      </c>
      <c r="H101" s="51">
        <v>204.5</v>
      </c>
      <c r="I101" s="51">
        <v>189.7</v>
      </c>
      <c r="J101" s="51">
        <v>205.8</v>
      </c>
      <c r="K101" s="51">
        <v>184.6</v>
      </c>
      <c r="L101" s="51">
        <v>176.5</v>
      </c>
      <c r="M101" s="51">
        <v>155.80000000000001</v>
      </c>
      <c r="N101" s="51">
        <v>187.5</v>
      </c>
      <c r="O101" s="51">
        <v>163.6</v>
      </c>
      <c r="P101" s="51">
        <v>177.1</v>
      </c>
      <c r="Q101" s="51">
        <v>165.1</v>
      </c>
      <c r="R101" s="51">
        <v>172.2</v>
      </c>
      <c r="S101" s="51">
        <v>158.6</v>
      </c>
      <c r="T101" s="51">
        <v>163</v>
      </c>
      <c r="U101" s="51">
        <v>160.30000000000001</v>
      </c>
      <c r="V101" s="51">
        <v>145.9</v>
      </c>
      <c r="W101" s="51">
        <v>151.19999999999999</v>
      </c>
      <c r="X101" s="51">
        <v>150.6</v>
      </c>
      <c r="Y101" s="51">
        <v>168.2</v>
      </c>
      <c r="Z101" s="51">
        <v>154.1</v>
      </c>
      <c r="AA101" s="282">
        <v>155.30000000000001</v>
      </c>
      <c r="AB101" s="149">
        <v>157</v>
      </c>
    </row>
    <row r="102" spans="1:35" ht="15.75" collapsed="1" thickTop="1" thickBot="1" x14ac:dyDescent="0.25">
      <c r="A102" s="385"/>
      <c r="B102" s="119" t="s">
        <v>88</v>
      </c>
      <c r="C102" s="369" t="s">
        <v>7</v>
      </c>
      <c r="D102" s="366">
        <v>480.678</v>
      </c>
      <c r="E102" s="52">
        <v>520.899</v>
      </c>
      <c r="F102" s="52">
        <v>475.346</v>
      </c>
      <c r="G102" s="52">
        <v>515.55799999999999</v>
      </c>
      <c r="H102" s="52">
        <v>459.11599999999999</v>
      </c>
      <c r="I102" s="52">
        <v>581.70000000000005</v>
      </c>
      <c r="J102" s="52">
        <v>456.6</v>
      </c>
      <c r="K102" s="52">
        <v>464.2</v>
      </c>
      <c r="L102" s="52">
        <v>537</v>
      </c>
      <c r="M102" s="52">
        <v>515.5</v>
      </c>
      <c r="N102" s="52">
        <v>697.09999999999991</v>
      </c>
      <c r="O102" s="52">
        <v>687.5</v>
      </c>
      <c r="P102" s="52">
        <v>715</v>
      </c>
      <c r="Q102" s="52">
        <v>729.7</v>
      </c>
      <c r="R102" s="52">
        <v>798</v>
      </c>
      <c r="S102" s="52">
        <v>680.5</v>
      </c>
      <c r="T102" s="52">
        <v>803</v>
      </c>
      <c r="U102" s="52">
        <v>879.4</v>
      </c>
      <c r="V102" s="52">
        <v>1026.2</v>
      </c>
      <c r="W102" s="52">
        <v>938</v>
      </c>
      <c r="X102" s="52">
        <v>1076.7</v>
      </c>
      <c r="Y102" s="52">
        <v>1085.8999999999999</v>
      </c>
      <c r="Z102" s="52">
        <v>1055.8</v>
      </c>
      <c r="AA102" s="283">
        <v>1036.3</v>
      </c>
      <c r="AB102" s="172">
        <v>1112.6010000000001</v>
      </c>
    </row>
    <row r="103" spans="1:35" ht="15.75" hidden="1" outlineLevel="1" thickTop="1" thickBot="1" x14ac:dyDescent="0.25">
      <c r="A103" s="385"/>
      <c r="B103" s="154" t="s">
        <v>21</v>
      </c>
      <c r="C103" s="370" t="s">
        <v>101</v>
      </c>
      <c r="D103" s="365">
        <v>289.27800000000002</v>
      </c>
      <c r="E103" s="51">
        <v>289.899</v>
      </c>
      <c r="F103" s="51">
        <v>255.346</v>
      </c>
      <c r="G103" s="51">
        <v>323.05799999999999</v>
      </c>
      <c r="H103" s="51">
        <v>244.816</v>
      </c>
      <c r="I103" s="51">
        <v>372.9</v>
      </c>
      <c r="J103" s="51">
        <v>262.60000000000002</v>
      </c>
      <c r="K103" s="51">
        <v>264.39999999999998</v>
      </c>
      <c r="L103" s="51">
        <v>357.6</v>
      </c>
      <c r="M103" s="51">
        <v>332.8</v>
      </c>
      <c r="N103" s="51">
        <v>505.4</v>
      </c>
      <c r="O103" s="51">
        <v>565.1</v>
      </c>
      <c r="P103" s="51">
        <v>590.1</v>
      </c>
      <c r="Q103" s="51">
        <v>601.1</v>
      </c>
      <c r="R103" s="51">
        <v>674</v>
      </c>
      <c r="S103" s="51">
        <v>579.9</v>
      </c>
      <c r="T103" s="51">
        <v>670.1</v>
      </c>
      <c r="U103" s="51">
        <v>740</v>
      </c>
      <c r="V103" s="51">
        <v>895.2</v>
      </c>
      <c r="W103" s="51">
        <v>817.4</v>
      </c>
      <c r="X103" s="51">
        <v>966.3</v>
      </c>
      <c r="Y103" s="51">
        <v>954.3</v>
      </c>
      <c r="Z103" s="51">
        <v>947.6</v>
      </c>
      <c r="AA103" s="282">
        <v>927.6</v>
      </c>
      <c r="AB103" s="149">
        <v>997.601</v>
      </c>
    </row>
    <row r="104" spans="1:35" ht="15.75" hidden="1" outlineLevel="1" collapsed="1" thickTop="1" thickBot="1" x14ac:dyDescent="0.25">
      <c r="A104" s="385"/>
      <c r="B104" s="154" t="s">
        <v>119</v>
      </c>
      <c r="C104" s="370" t="s">
        <v>101</v>
      </c>
      <c r="D104" s="365">
        <v>191.4</v>
      </c>
      <c r="E104" s="51">
        <v>231</v>
      </c>
      <c r="F104" s="51">
        <v>220</v>
      </c>
      <c r="G104" s="51">
        <v>192.5</v>
      </c>
      <c r="H104" s="51">
        <v>214.3</v>
      </c>
      <c r="I104" s="51">
        <v>208.8</v>
      </c>
      <c r="J104" s="51">
        <v>194</v>
      </c>
      <c r="K104" s="51">
        <v>199.8</v>
      </c>
      <c r="L104" s="51">
        <v>179.4</v>
      </c>
      <c r="M104" s="51">
        <v>182.7</v>
      </c>
      <c r="N104" s="51">
        <v>191.7</v>
      </c>
      <c r="O104" s="51">
        <v>122.4</v>
      </c>
      <c r="P104" s="51">
        <v>124.9</v>
      </c>
      <c r="Q104" s="51">
        <v>128.6</v>
      </c>
      <c r="R104" s="51">
        <v>124</v>
      </c>
      <c r="S104" s="51">
        <v>100.6</v>
      </c>
      <c r="T104" s="51">
        <v>132.9</v>
      </c>
      <c r="U104" s="51">
        <v>139.4</v>
      </c>
      <c r="V104" s="51">
        <v>131</v>
      </c>
      <c r="W104" s="51">
        <v>120.6</v>
      </c>
      <c r="X104" s="51">
        <v>110.4</v>
      </c>
      <c r="Y104" s="51">
        <v>131.6</v>
      </c>
      <c r="Z104" s="51">
        <v>108.2</v>
      </c>
      <c r="AA104" s="282">
        <v>108.7</v>
      </c>
      <c r="AB104" s="149">
        <v>115</v>
      </c>
    </row>
    <row r="105" spans="1:35" ht="14.25" collapsed="1" thickTop="1" thickBot="1" x14ac:dyDescent="0.25">
      <c r="A105" s="385"/>
      <c r="B105" s="120" t="s">
        <v>89</v>
      </c>
      <c r="C105" s="271" t="s">
        <v>1</v>
      </c>
      <c r="D105" s="367">
        <v>30.309897734882512</v>
      </c>
      <c r="E105" s="53">
        <v>32.464900258585395</v>
      </c>
      <c r="F105" s="53">
        <v>31.589783259101534</v>
      </c>
      <c r="G105" s="53">
        <v>33.284182011390882</v>
      </c>
      <c r="H105" s="53">
        <v>33.227957119987032</v>
      </c>
      <c r="I105" s="53">
        <v>34.840680402491614</v>
      </c>
      <c r="J105" s="53">
        <v>26.898379970544923</v>
      </c>
      <c r="K105" s="53">
        <v>31.282431430689396</v>
      </c>
      <c r="L105" s="53">
        <v>33.693060609863224</v>
      </c>
      <c r="M105" s="53">
        <v>39.345138146847809</v>
      </c>
      <c r="N105" s="53">
        <v>41.598042725862271</v>
      </c>
      <c r="O105" s="53">
        <v>42.323319379463186</v>
      </c>
      <c r="P105" s="53">
        <v>43.038584241256849</v>
      </c>
      <c r="Q105" s="53">
        <v>49.625952121871599</v>
      </c>
      <c r="R105" s="53">
        <v>49.50679322538619</v>
      </c>
      <c r="S105" s="53">
        <v>44.828722002635047</v>
      </c>
      <c r="T105" s="53">
        <v>50.037387836490531</v>
      </c>
      <c r="U105" s="53">
        <v>52.029345639569293</v>
      </c>
      <c r="V105" s="53">
        <v>57.551455330604007</v>
      </c>
      <c r="W105" s="53">
        <v>54.972748051339146</v>
      </c>
      <c r="X105" s="53">
        <v>60.397150389858076</v>
      </c>
      <c r="Y105" s="53">
        <v>60.425129375104326</v>
      </c>
      <c r="Z105" s="53">
        <v>60.400457665903886</v>
      </c>
      <c r="AA105" s="284">
        <v>63.277767600903715</v>
      </c>
      <c r="AB105" s="173">
        <v>59.272303408287577</v>
      </c>
    </row>
    <row r="106" spans="1:35" ht="20.25" thickTop="1" thickBot="1" x14ac:dyDescent="0.3">
      <c r="A106" s="385"/>
      <c r="B106" s="54" t="s">
        <v>120</v>
      </c>
      <c r="C106" s="350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5"/>
      <c r="U106" s="55"/>
      <c r="V106" s="55"/>
      <c r="W106" s="55"/>
      <c r="X106" s="55"/>
      <c r="Y106" s="55"/>
      <c r="Z106" s="55"/>
      <c r="AA106" s="54"/>
      <c r="AB106" s="150"/>
    </row>
    <row r="107" spans="1:35" ht="14.25" collapsed="1" thickTop="1" thickBot="1" x14ac:dyDescent="0.25">
      <c r="A107" s="385"/>
      <c r="B107" s="121" t="s">
        <v>90</v>
      </c>
      <c r="C107" s="351" t="s">
        <v>2</v>
      </c>
      <c r="D107" s="311" t="s">
        <v>4</v>
      </c>
      <c r="E107" s="70" t="s">
        <v>4</v>
      </c>
      <c r="F107" s="70" t="s">
        <v>4</v>
      </c>
      <c r="G107" s="70" t="s">
        <v>4</v>
      </c>
      <c r="H107" s="70" t="s">
        <v>4</v>
      </c>
      <c r="I107" s="70" t="s">
        <v>4</v>
      </c>
      <c r="J107" s="70" t="s">
        <v>4</v>
      </c>
      <c r="K107" s="70" t="s">
        <v>4</v>
      </c>
      <c r="L107" s="70" t="s">
        <v>4</v>
      </c>
      <c r="M107" s="70" t="s">
        <v>4</v>
      </c>
      <c r="N107" s="70" t="s">
        <v>4</v>
      </c>
      <c r="O107" s="70" t="s">
        <v>4</v>
      </c>
      <c r="P107" s="70" t="s">
        <v>4</v>
      </c>
      <c r="Q107" s="70" t="s">
        <v>4</v>
      </c>
      <c r="R107" s="70" t="s">
        <v>4</v>
      </c>
      <c r="S107" s="70" t="s">
        <v>4</v>
      </c>
      <c r="T107" s="228">
        <v>67426</v>
      </c>
      <c r="U107" s="228">
        <v>71630</v>
      </c>
      <c r="V107" s="228">
        <v>72304</v>
      </c>
      <c r="W107" s="228">
        <v>68129</v>
      </c>
      <c r="X107" s="228">
        <v>65508</v>
      </c>
      <c r="Y107" s="228">
        <v>62103</v>
      </c>
      <c r="Z107" s="228">
        <v>57213</v>
      </c>
      <c r="AA107" s="229">
        <v>53384</v>
      </c>
      <c r="AB107" s="230">
        <v>49250</v>
      </c>
      <c r="AD107" s="223"/>
      <c r="AE107" s="223"/>
      <c r="AF107" s="223"/>
      <c r="AG107" s="223"/>
      <c r="AH107" s="223"/>
      <c r="AI107" s="223"/>
    </row>
    <row r="108" spans="1:35" ht="14.25" hidden="1" outlineLevel="1" thickTop="1" thickBot="1" x14ac:dyDescent="0.25">
      <c r="A108" s="385"/>
      <c r="B108" s="122" t="s">
        <v>103</v>
      </c>
      <c r="C108" s="352" t="s">
        <v>2</v>
      </c>
      <c r="D108" s="312" t="s">
        <v>4</v>
      </c>
      <c r="E108" s="56" t="s">
        <v>4</v>
      </c>
      <c r="F108" s="56" t="s">
        <v>4</v>
      </c>
      <c r="G108" s="56" t="s">
        <v>4</v>
      </c>
      <c r="H108" s="56" t="s">
        <v>4</v>
      </c>
      <c r="I108" s="56" t="s">
        <v>4</v>
      </c>
      <c r="J108" s="56" t="s">
        <v>4</v>
      </c>
      <c r="K108" s="56" t="s">
        <v>4</v>
      </c>
      <c r="L108" s="56" t="s">
        <v>4</v>
      </c>
      <c r="M108" s="56" t="s">
        <v>4</v>
      </c>
      <c r="N108" s="56" t="s">
        <v>4</v>
      </c>
      <c r="O108" s="56" t="s">
        <v>4</v>
      </c>
      <c r="P108" s="56" t="s">
        <v>4</v>
      </c>
      <c r="Q108" s="56" t="s">
        <v>4</v>
      </c>
      <c r="R108" s="56" t="s">
        <v>4</v>
      </c>
      <c r="S108" s="56" t="s">
        <v>4</v>
      </c>
      <c r="T108" s="224">
        <v>27069</v>
      </c>
      <c r="U108" s="224">
        <v>29131</v>
      </c>
      <c r="V108" s="224">
        <v>29129</v>
      </c>
      <c r="W108" s="224">
        <v>27261</v>
      </c>
      <c r="X108" s="224">
        <v>25696</v>
      </c>
      <c r="Y108" s="224">
        <v>23123</v>
      </c>
      <c r="Z108" s="225">
        <v>21556</v>
      </c>
      <c r="AA108" s="226">
        <v>18942</v>
      </c>
      <c r="AB108" s="227">
        <v>17009</v>
      </c>
      <c r="AD108" s="223"/>
      <c r="AE108" s="223"/>
      <c r="AF108" s="223"/>
      <c r="AG108" s="223"/>
      <c r="AH108" s="223"/>
      <c r="AI108" s="223"/>
    </row>
    <row r="109" spans="1:35" ht="14.25" hidden="1" outlineLevel="1" thickTop="1" thickBot="1" x14ac:dyDescent="0.25">
      <c r="A109" s="385"/>
      <c r="B109" s="122" t="s">
        <v>104</v>
      </c>
      <c r="C109" s="352" t="s">
        <v>2</v>
      </c>
      <c r="D109" s="312" t="s">
        <v>4</v>
      </c>
      <c r="E109" s="56" t="s">
        <v>4</v>
      </c>
      <c r="F109" s="56" t="s">
        <v>4</v>
      </c>
      <c r="G109" s="56" t="s">
        <v>4</v>
      </c>
      <c r="H109" s="56" t="s">
        <v>4</v>
      </c>
      <c r="I109" s="56" t="s">
        <v>4</v>
      </c>
      <c r="J109" s="56" t="s">
        <v>4</v>
      </c>
      <c r="K109" s="56" t="s">
        <v>4</v>
      </c>
      <c r="L109" s="56" t="s">
        <v>4</v>
      </c>
      <c r="M109" s="56" t="s">
        <v>4</v>
      </c>
      <c r="N109" s="56" t="s">
        <v>4</v>
      </c>
      <c r="O109" s="56" t="s">
        <v>4</v>
      </c>
      <c r="P109" s="56" t="s">
        <v>4</v>
      </c>
      <c r="Q109" s="56" t="s">
        <v>4</v>
      </c>
      <c r="R109" s="56" t="s">
        <v>4</v>
      </c>
      <c r="S109" s="56" t="s">
        <v>4</v>
      </c>
      <c r="T109" s="224">
        <v>12966</v>
      </c>
      <c r="U109" s="224">
        <v>12990</v>
      </c>
      <c r="V109" s="224">
        <v>13685</v>
      </c>
      <c r="W109" s="224">
        <v>13062</v>
      </c>
      <c r="X109" s="224">
        <v>13413</v>
      </c>
      <c r="Y109" s="224">
        <v>13714</v>
      </c>
      <c r="Z109" s="225">
        <v>13217</v>
      </c>
      <c r="AA109" s="226">
        <v>13083</v>
      </c>
      <c r="AB109" s="227">
        <v>12643</v>
      </c>
      <c r="AD109" s="223"/>
      <c r="AE109" s="223"/>
      <c r="AF109" s="223"/>
      <c r="AG109" s="223"/>
      <c r="AH109" s="223"/>
      <c r="AI109" s="223"/>
    </row>
    <row r="110" spans="1:35" ht="14.25" hidden="1" outlineLevel="1" thickTop="1" thickBot="1" x14ac:dyDescent="0.25">
      <c r="A110" s="385"/>
      <c r="B110" s="122" t="s">
        <v>105</v>
      </c>
      <c r="C110" s="352" t="s">
        <v>2</v>
      </c>
      <c r="D110" s="312" t="s">
        <v>4</v>
      </c>
      <c r="E110" s="56" t="s">
        <v>4</v>
      </c>
      <c r="F110" s="56" t="s">
        <v>4</v>
      </c>
      <c r="G110" s="56" t="s">
        <v>4</v>
      </c>
      <c r="H110" s="56" t="s">
        <v>4</v>
      </c>
      <c r="I110" s="56" t="s">
        <v>4</v>
      </c>
      <c r="J110" s="56" t="s">
        <v>4</v>
      </c>
      <c r="K110" s="56" t="s">
        <v>4</v>
      </c>
      <c r="L110" s="56" t="s">
        <v>4</v>
      </c>
      <c r="M110" s="56" t="s">
        <v>4</v>
      </c>
      <c r="N110" s="56" t="s">
        <v>4</v>
      </c>
      <c r="O110" s="56" t="s">
        <v>4</v>
      </c>
      <c r="P110" s="56" t="s">
        <v>4</v>
      </c>
      <c r="Q110" s="56" t="s">
        <v>4</v>
      </c>
      <c r="R110" s="56" t="s">
        <v>4</v>
      </c>
      <c r="S110" s="56" t="s">
        <v>4</v>
      </c>
      <c r="T110" s="224">
        <v>15025</v>
      </c>
      <c r="U110" s="224">
        <v>16699</v>
      </c>
      <c r="V110" s="224">
        <v>16719</v>
      </c>
      <c r="W110" s="224">
        <v>15559</v>
      </c>
      <c r="X110" s="224">
        <v>14749</v>
      </c>
      <c r="Y110" s="224">
        <v>13737</v>
      </c>
      <c r="Z110" s="225">
        <v>12043</v>
      </c>
      <c r="AA110" s="226">
        <v>11631</v>
      </c>
      <c r="AB110" s="227">
        <v>10402</v>
      </c>
      <c r="AD110" s="223"/>
      <c r="AE110" s="223"/>
      <c r="AF110" s="223"/>
      <c r="AG110" s="223"/>
      <c r="AH110" s="223"/>
      <c r="AI110" s="223"/>
    </row>
    <row r="111" spans="1:35" ht="14.25" hidden="1" outlineLevel="1" thickTop="1" thickBot="1" x14ac:dyDescent="0.25">
      <c r="A111" s="385"/>
      <c r="B111" s="122" t="s">
        <v>106</v>
      </c>
      <c r="C111" s="352" t="s">
        <v>2</v>
      </c>
      <c r="D111" s="312" t="s">
        <v>4</v>
      </c>
      <c r="E111" s="56" t="s">
        <v>4</v>
      </c>
      <c r="F111" s="56" t="s">
        <v>4</v>
      </c>
      <c r="G111" s="56" t="s">
        <v>4</v>
      </c>
      <c r="H111" s="56" t="s">
        <v>4</v>
      </c>
      <c r="I111" s="56" t="s">
        <v>4</v>
      </c>
      <c r="J111" s="56" t="s">
        <v>4</v>
      </c>
      <c r="K111" s="56" t="s">
        <v>4</v>
      </c>
      <c r="L111" s="56" t="s">
        <v>4</v>
      </c>
      <c r="M111" s="56" t="s">
        <v>4</v>
      </c>
      <c r="N111" s="56" t="s">
        <v>4</v>
      </c>
      <c r="O111" s="56" t="s">
        <v>4</v>
      </c>
      <c r="P111" s="56" t="s">
        <v>4</v>
      </c>
      <c r="Q111" s="56" t="s">
        <v>4</v>
      </c>
      <c r="R111" s="56" t="s">
        <v>4</v>
      </c>
      <c r="S111" s="56" t="s">
        <v>4</v>
      </c>
      <c r="T111" s="224">
        <v>3724</v>
      </c>
      <c r="U111" s="224">
        <v>3722</v>
      </c>
      <c r="V111" s="224">
        <v>3721</v>
      </c>
      <c r="W111" s="224">
        <v>3573</v>
      </c>
      <c r="X111" s="224">
        <v>3222</v>
      </c>
      <c r="Y111" s="224">
        <v>3324</v>
      </c>
      <c r="Z111" s="225">
        <v>3207</v>
      </c>
      <c r="AA111" s="226">
        <v>3124</v>
      </c>
      <c r="AB111" s="227">
        <v>3125</v>
      </c>
      <c r="AD111" s="223"/>
      <c r="AE111" s="223"/>
      <c r="AF111" s="223"/>
      <c r="AG111" s="223"/>
      <c r="AH111" s="223"/>
      <c r="AI111" s="223"/>
    </row>
    <row r="112" spans="1:35" ht="14.25" hidden="1" outlineLevel="1" thickTop="1" thickBot="1" x14ac:dyDescent="0.25">
      <c r="A112" s="385"/>
      <c r="B112" s="122" t="s">
        <v>107</v>
      </c>
      <c r="C112" s="352" t="s">
        <v>2</v>
      </c>
      <c r="D112" s="312" t="s">
        <v>4</v>
      </c>
      <c r="E112" s="56" t="s">
        <v>4</v>
      </c>
      <c r="F112" s="56" t="s">
        <v>4</v>
      </c>
      <c r="G112" s="56" t="s">
        <v>4</v>
      </c>
      <c r="H112" s="56" t="s">
        <v>4</v>
      </c>
      <c r="I112" s="56" t="s">
        <v>4</v>
      </c>
      <c r="J112" s="56" t="s">
        <v>4</v>
      </c>
      <c r="K112" s="56" t="s">
        <v>4</v>
      </c>
      <c r="L112" s="56" t="s">
        <v>4</v>
      </c>
      <c r="M112" s="56" t="s">
        <v>4</v>
      </c>
      <c r="N112" s="56" t="s">
        <v>4</v>
      </c>
      <c r="O112" s="56" t="s">
        <v>4</v>
      </c>
      <c r="P112" s="56" t="s">
        <v>4</v>
      </c>
      <c r="Q112" s="56" t="s">
        <v>4</v>
      </c>
      <c r="R112" s="56" t="s">
        <v>4</v>
      </c>
      <c r="S112" s="56" t="s">
        <v>4</v>
      </c>
      <c r="T112" s="224">
        <v>3710</v>
      </c>
      <c r="U112" s="224">
        <v>4128</v>
      </c>
      <c r="V112" s="224">
        <v>4384</v>
      </c>
      <c r="W112" s="224">
        <v>4109</v>
      </c>
      <c r="X112" s="224">
        <v>3910</v>
      </c>
      <c r="Y112" s="224">
        <v>3551</v>
      </c>
      <c r="Z112" s="225">
        <v>3369</v>
      </c>
      <c r="AA112" s="226">
        <v>3166</v>
      </c>
      <c r="AB112" s="227">
        <v>2858</v>
      </c>
      <c r="AD112" s="223"/>
      <c r="AE112" s="223"/>
      <c r="AF112" s="223"/>
      <c r="AG112" s="223"/>
      <c r="AH112" s="223"/>
      <c r="AI112" s="223"/>
    </row>
    <row r="113" spans="1:35" ht="14.25" hidden="1" outlineLevel="1" thickTop="1" thickBot="1" x14ac:dyDescent="0.25">
      <c r="A113" s="385"/>
      <c r="B113" s="122" t="s">
        <v>3</v>
      </c>
      <c r="C113" s="352" t="s">
        <v>2</v>
      </c>
      <c r="D113" s="312" t="s">
        <v>4</v>
      </c>
      <c r="E113" s="56" t="s">
        <v>4</v>
      </c>
      <c r="F113" s="56" t="s">
        <v>4</v>
      </c>
      <c r="G113" s="56" t="s">
        <v>4</v>
      </c>
      <c r="H113" s="56" t="s">
        <v>4</v>
      </c>
      <c r="I113" s="56" t="s">
        <v>4</v>
      </c>
      <c r="J113" s="56" t="s">
        <v>4</v>
      </c>
      <c r="K113" s="56" t="s">
        <v>4</v>
      </c>
      <c r="L113" s="56" t="s">
        <v>4</v>
      </c>
      <c r="M113" s="56" t="s">
        <v>4</v>
      </c>
      <c r="N113" s="56" t="s">
        <v>4</v>
      </c>
      <c r="O113" s="56" t="s">
        <v>4</v>
      </c>
      <c r="P113" s="56" t="s">
        <v>4</v>
      </c>
      <c r="Q113" s="56" t="s">
        <v>4</v>
      </c>
      <c r="R113" s="56" t="s">
        <v>4</v>
      </c>
      <c r="S113" s="56" t="s">
        <v>4</v>
      </c>
      <c r="T113" s="224">
        <v>2083</v>
      </c>
      <c r="U113" s="224">
        <v>2018</v>
      </c>
      <c r="V113" s="224">
        <v>1858</v>
      </c>
      <c r="W113" s="224">
        <v>1752</v>
      </c>
      <c r="X113" s="224">
        <v>1704</v>
      </c>
      <c r="Y113" s="224">
        <v>1549</v>
      </c>
      <c r="Z113" s="225">
        <v>1368</v>
      </c>
      <c r="AA113" s="226">
        <v>1148</v>
      </c>
      <c r="AB113" s="227">
        <v>1102</v>
      </c>
      <c r="AD113" s="223"/>
      <c r="AE113" s="223"/>
      <c r="AF113" s="223"/>
      <c r="AG113" s="223"/>
      <c r="AH113" s="223"/>
      <c r="AI113" s="223"/>
    </row>
    <row r="114" spans="1:35" ht="14.25" hidden="1" outlineLevel="1" thickTop="1" thickBot="1" x14ac:dyDescent="0.25">
      <c r="A114" s="385"/>
      <c r="B114" s="122" t="s">
        <v>108</v>
      </c>
      <c r="C114" s="352" t="s">
        <v>2</v>
      </c>
      <c r="D114" s="312" t="s">
        <v>4</v>
      </c>
      <c r="E114" s="56" t="s">
        <v>4</v>
      </c>
      <c r="F114" s="56" t="s">
        <v>4</v>
      </c>
      <c r="G114" s="56" t="s">
        <v>4</v>
      </c>
      <c r="H114" s="56" t="s">
        <v>4</v>
      </c>
      <c r="I114" s="56" t="s">
        <v>4</v>
      </c>
      <c r="J114" s="56" t="s">
        <v>4</v>
      </c>
      <c r="K114" s="56" t="s">
        <v>4</v>
      </c>
      <c r="L114" s="56" t="s">
        <v>4</v>
      </c>
      <c r="M114" s="56" t="s">
        <v>4</v>
      </c>
      <c r="N114" s="56" t="s">
        <v>4</v>
      </c>
      <c r="O114" s="56" t="s">
        <v>4</v>
      </c>
      <c r="P114" s="56" t="s">
        <v>4</v>
      </c>
      <c r="Q114" s="56" t="s">
        <v>4</v>
      </c>
      <c r="R114" s="56" t="s">
        <v>4</v>
      </c>
      <c r="S114" s="56" t="s">
        <v>4</v>
      </c>
      <c r="T114" s="224">
        <v>1829</v>
      </c>
      <c r="U114" s="224">
        <v>1666</v>
      </c>
      <c r="V114" s="224">
        <v>1577</v>
      </c>
      <c r="W114" s="224">
        <v>1544</v>
      </c>
      <c r="X114" s="224">
        <v>1489</v>
      </c>
      <c r="Y114" s="224">
        <v>1454</v>
      </c>
      <c r="Z114" s="225">
        <v>1058</v>
      </c>
      <c r="AA114" s="226">
        <v>855</v>
      </c>
      <c r="AB114" s="227">
        <v>773</v>
      </c>
      <c r="AD114" s="223"/>
      <c r="AE114" s="223"/>
      <c r="AF114" s="223"/>
      <c r="AG114" s="223"/>
      <c r="AH114" s="223"/>
      <c r="AI114" s="223"/>
    </row>
    <row r="115" spans="1:35" ht="14.25" hidden="1" outlineLevel="1" thickTop="1" thickBot="1" x14ac:dyDescent="0.25">
      <c r="A115" s="385"/>
      <c r="B115" s="122" t="s">
        <v>109</v>
      </c>
      <c r="C115" s="352" t="s">
        <v>2</v>
      </c>
      <c r="D115" s="312" t="s">
        <v>4</v>
      </c>
      <c r="E115" s="56" t="s">
        <v>4</v>
      </c>
      <c r="F115" s="56" t="s">
        <v>4</v>
      </c>
      <c r="G115" s="56" t="s">
        <v>4</v>
      </c>
      <c r="H115" s="56" t="s">
        <v>4</v>
      </c>
      <c r="I115" s="56" t="s">
        <v>4</v>
      </c>
      <c r="J115" s="56" t="s">
        <v>4</v>
      </c>
      <c r="K115" s="56" t="s">
        <v>4</v>
      </c>
      <c r="L115" s="56" t="s">
        <v>4</v>
      </c>
      <c r="M115" s="56" t="s">
        <v>4</v>
      </c>
      <c r="N115" s="56" t="s">
        <v>4</v>
      </c>
      <c r="O115" s="56" t="s">
        <v>4</v>
      </c>
      <c r="P115" s="56" t="s">
        <v>4</v>
      </c>
      <c r="Q115" s="56" t="s">
        <v>4</v>
      </c>
      <c r="R115" s="56" t="s">
        <v>4</v>
      </c>
      <c r="S115" s="56" t="s">
        <v>4</v>
      </c>
      <c r="T115" s="224">
        <v>446</v>
      </c>
      <c r="U115" s="224">
        <v>481</v>
      </c>
      <c r="V115" s="224">
        <v>501</v>
      </c>
      <c r="W115" s="224">
        <v>520</v>
      </c>
      <c r="X115" s="224">
        <v>568</v>
      </c>
      <c r="Y115" s="224">
        <v>565</v>
      </c>
      <c r="Z115" s="224">
        <v>542</v>
      </c>
      <c r="AA115" s="226">
        <v>530</v>
      </c>
      <c r="AB115" s="227">
        <v>522</v>
      </c>
      <c r="AD115" s="223"/>
      <c r="AE115" s="223"/>
      <c r="AF115" s="223"/>
      <c r="AG115" s="223"/>
      <c r="AH115" s="223"/>
      <c r="AI115" s="223"/>
    </row>
    <row r="116" spans="1:35" ht="14.25" hidden="1" outlineLevel="1" thickTop="1" thickBot="1" x14ac:dyDescent="0.25">
      <c r="A116" s="385"/>
      <c r="B116" s="122" t="s">
        <v>110</v>
      </c>
      <c r="C116" s="352" t="s">
        <v>2</v>
      </c>
      <c r="D116" s="312" t="s">
        <v>4</v>
      </c>
      <c r="E116" s="56" t="s">
        <v>4</v>
      </c>
      <c r="F116" s="56" t="s">
        <v>4</v>
      </c>
      <c r="G116" s="56" t="s">
        <v>4</v>
      </c>
      <c r="H116" s="56" t="s">
        <v>4</v>
      </c>
      <c r="I116" s="56" t="s">
        <v>4</v>
      </c>
      <c r="J116" s="56" t="s">
        <v>4</v>
      </c>
      <c r="K116" s="56" t="s">
        <v>4</v>
      </c>
      <c r="L116" s="56" t="s">
        <v>4</v>
      </c>
      <c r="M116" s="56" t="s">
        <v>4</v>
      </c>
      <c r="N116" s="56" t="s">
        <v>4</v>
      </c>
      <c r="O116" s="56" t="s">
        <v>4</v>
      </c>
      <c r="P116" s="56" t="s">
        <v>4</v>
      </c>
      <c r="Q116" s="56" t="s">
        <v>4</v>
      </c>
      <c r="R116" s="56" t="s">
        <v>4</v>
      </c>
      <c r="S116" s="56" t="s">
        <v>4</v>
      </c>
      <c r="T116" s="224">
        <v>343</v>
      </c>
      <c r="U116" s="224">
        <v>385</v>
      </c>
      <c r="V116" s="224">
        <v>433</v>
      </c>
      <c r="W116" s="224">
        <v>427</v>
      </c>
      <c r="X116" s="224">
        <v>415</v>
      </c>
      <c r="Y116" s="224">
        <v>394</v>
      </c>
      <c r="Z116" s="224">
        <v>359</v>
      </c>
      <c r="AA116" s="226">
        <v>413</v>
      </c>
      <c r="AB116" s="227">
        <v>404</v>
      </c>
      <c r="AD116" s="223"/>
      <c r="AE116" s="223"/>
      <c r="AF116" s="223"/>
      <c r="AG116" s="223"/>
      <c r="AH116" s="223"/>
      <c r="AI116" s="223"/>
    </row>
    <row r="117" spans="1:35" ht="14.25" hidden="1" outlineLevel="1" thickTop="1" thickBot="1" x14ac:dyDescent="0.25">
      <c r="A117" s="385"/>
      <c r="B117" s="122" t="s">
        <v>111</v>
      </c>
      <c r="C117" s="352" t="s">
        <v>2</v>
      </c>
      <c r="D117" s="312" t="s">
        <v>4</v>
      </c>
      <c r="E117" s="56" t="s">
        <v>4</v>
      </c>
      <c r="F117" s="56" t="s">
        <v>4</v>
      </c>
      <c r="G117" s="56" t="s">
        <v>4</v>
      </c>
      <c r="H117" s="56" t="s">
        <v>4</v>
      </c>
      <c r="I117" s="56" t="s">
        <v>4</v>
      </c>
      <c r="J117" s="56" t="s">
        <v>4</v>
      </c>
      <c r="K117" s="56" t="s">
        <v>4</v>
      </c>
      <c r="L117" s="56" t="s">
        <v>4</v>
      </c>
      <c r="M117" s="56" t="s">
        <v>4</v>
      </c>
      <c r="N117" s="56" t="s">
        <v>4</v>
      </c>
      <c r="O117" s="56" t="s">
        <v>4</v>
      </c>
      <c r="P117" s="56" t="s">
        <v>4</v>
      </c>
      <c r="Q117" s="56" t="s">
        <v>4</v>
      </c>
      <c r="R117" s="56" t="s">
        <v>4</v>
      </c>
      <c r="S117" s="56" t="s">
        <v>4</v>
      </c>
      <c r="T117" s="224">
        <v>202</v>
      </c>
      <c r="U117" s="224">
        <v>232</v>
      </c>
      <c r="V117" s="224">
        <v>253</v>
      </c>
      <c r="W117" s="224">
        <v>271</v>
      </c>
      <c r="X117" s="224">
        <v>258</v>
      </c>
      <c r="Y117" s="224">
        <v>284</v>
      </c>
      <c r="Z117" s="224">
        <v>232</v>
      </c>
      <c r="AA117" s="226">
        <v>202</v>
      </c>
      <c r="AB117" s="227">
        <v>188</v>
      </c>
      <c r="AD117" s="223"/>
      <c r="AE117" s="223"/>
      <c r="AF117" s="223"/>
      <c r="AG117" s="223"/>
      <c r="AH117" s="223"/>
      <c r="AI117" s="223"/>
    </row>
    <row r="118" spans="1:35" ht="14.25" hidden="1" outlineLevel="1" thickTop="1" thickBot="1" x14ac:dyDescent="0.25">
      <c r="A118" s="385"/>
      <c r="B118" s="122" t="s">
        <v>45</v>
      </c>
      <c r="C118" s="352" t="s">
        <v>2</v>
      </c>
      <c r="D118" s="312" t="s">
        <v>4</v>
      </c>
      <c r="E118" s="56" t="s">
        <v>4</v>
      </c>
      <c r="F118" s="56" t="s">
        <v>4</v>
      </c>
      <c r="G118" s="56" t="s">
        <v>4</v>
      </c>
      <c r="H118" s="56" t="s">
        <v>4</v>
      </c>
      <c r="I118" s="56" t="s">
        <v>4</v>
      </c>
      <c r="J118" s="56" t="s">
        <v>4</v>
      </c>
      <c r="K118" s="56" t="s">
        <v>4</v>
      </c>
      <c r="L118" s="56" t="s">
        <v>4</v>
      </c>
      <c r="M118" s="56" t="s">
        <v>4</v>
      </c>
      <c r="N118" s="56" t="s">
        <v>4</v>
      </c>
      <c r="O118" s="56" t="s">
        <v>4</v>
      </c>
      <c r="P118" s="56" t="s">
        <v>4</v>
      </c>
      <c r="Q118" s="56" t="s">
        <v>4</v>
      </c>
      <c r="R118" s="56" t="s">
        <v>4</v>
      </c>
      <c r="S118" s="56" t="s">
        <v>4</v>
      </c>
      <c r="T118" s="224">
        <v>29</v>
      </c>
      <c r="U118" s="224">
        <v>178</v>
      </c>
      <c r="V118" s="224">
        <v>42</v>
      </c>
      <c r="W118" s="224">
        <v>52</v>
      </c>
      <c r="X118" s="224">
        <v>83</v>
      </c>
      <c r="Y118" s="224">
        <v>407</v>
      </c>
      <c r="Z118" s="224">
        <v>262</v>
      </c>
      <c r="AA118" s="226">
        <v>290</v>
      </c>
      <c r="AB118" s="227">
        <v>222</v>
      </c>
      <c r="AD118" s="223"/>
      <c r="AE118" s="223"/>
      <c r="AF118" s="223"/>
      <c r="AG118" s="223"/>
      <c r="AH118" s="223"/>
      <c r="AI118" s="223"/>
    </row>
    <row r="119" spans="1:35" ht="20.25" collapsed="1" thickTop="1" thickBot="1" x14ac:dyDescent="0.3">
      <c r="A119" s="386" t="s">
        <v>125</v>
      </c>
      <c r="B119" s="35" t="s">
        <v>121</v>
      </c>
      <c r="C119" s="353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6"/>
      <c r="U119" s="36"/>
      <c r="V119" s="36"/>
      <c r="W119" s="36"/>
      <c r="X119" s="36"/>
      <c r="Y119" s="36"/>
      <c r="Z119" s="36"/>
      <c r="AA119" s="35"/>
      <c r="AB119" s="151"/>
      <c r="AD119" s="223"/>
      <c r="AE119" s="223"/>
      <c r="AF119" s="223"/>
      <c r="AG119" s="223"/>
      <c r="AH119" s="223"/>
      <c r="AI119" s="223"/>
    </row>
    <row r="120" spans="1:35" ht="15.75" thickTop="1" thickBot="1" x14ac:dyDescent="0.25">
      <c r="A120" s="386"/>
      <c r="B120" s="84" t="s">
        <v>67</v>
      </c>
      <c r="C120" s="354" t="s">
        <v>6</v>
      </c>
      <c r="D120" s="274">
        <v>1066.9802999999999</v>
      </c>
      <c r="E120" s="232" t="s">
        <v>4</v>
      </c>
      <c r="F120" s="232" t="s">
        <v>4</v>
      </c>
      <c r="G120" s="232" t="s">
        <v>4</v>
      </c>
      <c r="H120" s="232" t="s">
        <v>4</v>
      </c>
      <c r="I120" s="232" t="s">
        <v>4</v>
      </c>
      <c r="J120" s="231">
        <v>1082.8762400000001</v>
      </c>
      <c r="K120" s="231">
        <v>1075.7276200000001</v>
      </c>
      <c r="L120" s="231">
        <v>1078.4048400000001</v>
      </c>
      <c r="M120" s="231">
        <v>1071.8987099999999</v>
      </c>
      <c r="N120" s="231">
        <v>1072.4916699999999</v>
      </c>
      <c r="O120" s="231">
        <v>1071.13042</v>
      </c>
      <c r="P120" s="231">
        <v>1069.77009</v>
      </c>
      <c r="Q120" s="231">
        <v>1067.05475</v>
      </c>
      <c r="R120" s="231">
        <v>1064.5739799999999</v>
      </c>
      <c r="S120" s="231">
        <v>1065.1183799999999</v>
      </c>
      <c r="T120" s="231">
        <v>1065.19895</v>
      </c>
      <c r="U120" s="231">
        <v>1060.2433700000001</v>
      </c>
      <c r="V120" s="231">
        <v>1058.0988500000001</v>
      </c>
      <c r="W120" s="231">
        <v>1055.64906</v>
      </c>
      <c r="X120" s="231">
        <v>1051.747429</v>
      </c>
      <c r="Y120" s="231">
        <v>1051.8656481999999</v>
      </c>
      <c r="Z120" s="231">
        <v>1051.0634825</v>
      </c>
      <c r="AA120" s="233">
        <v>1049.9234950999999</v>
      </c>
      <c r="AB120" s="234">
        <v>1051.83</v>
      </c>
    </row>
    <row r="121" spans="1:35" ht="20.25" collapsed="1" thickTop="1" thickBot="1" x14ac:dyDescent="0.3">
      <c r="A121" s="386"/>
      <c r="B121" s="33" t="s">
        <v>122</v>
      </c>
      <c r="C121" s="355"/>
      <c r="D121" s="235"/>
      <c r="E121" s="236"/>
      <c r="F121" s="236"/>
      <c r="G121" s="236"/>
      <c r="H121" s="236"/>
      <c r="I121" s="236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7"/>
      <c r="U121" s="237"/>
      <c r="V121" s="237"/>
      <c r="W121" s="237"/>
      <c r="X121" s="237"/>
      <c r="Y121" s="237"/>
      <c r="Z121" s="237"/>
      <c r="AA121" s="235"/>
      <c r="AB121" s="238"/>
    </row>
    <row r="122" spans="1:35" ht="15.75" thickTop="1" thickBot="1" x14ac:dyDescent="0.25">
      <c r="A122" s="386"/>
      <c r="B122" s="85" t="s">
        <v>91</v>
      </c>
      <c r="C122" s="356" t="s">
        <v>92</v>
      </c>
      <c r="D122" s="299">
        <f>SUM(D123:D125)</f>
        <v>1451.2271500000099</v>
      </c>
      <c r="E122" s="240" t="s">
        <v>4</v>
      </c>
      <c r="F122" s="240" t="s">
        <v>4</v>
      </c>
      <c r="G122" s="240" t="s">
        <v>4</v>
      </c>
      <c r="H122" s="240" t="s">
        <v>4</v>
      </c>
      <c r="I122" s="240" t="s">
        <v>4</v>
      </c>
      <c r="J122" s="239">
        <f t="shared" ref="J122:AA122" si="19">SUM(J123:J125)</f>
        <v>1347</v>
      </c>
      <c r="K122" s="239">
        <f t="shared" si="19"/>
        <v>1321</v>
      </c>
      <c r="L122" s="239">
        <f t="shared" si="19"/>
        <v>1315</v>
      </c>
      <c r="M122" s="239">
        <f t="shared" si="19"/>
        <v>1341</v>
      </c>
      <c r="N122" s="239">
        <f t="shared" si="19"/>
        <v>1335</v>
      </c>
      <c r="O122" s="239">
        <f t="shared" si="19"/>
        <v>1349</v>
      </c>
      <c r="P122" s="239">
        <f t="shared" si="19"/>
        <v>1343</v>
      </c>
      <c r="Q122" s="239">
        <f t="shared" si="19"/>
        <v>1325</v>
      </c>
      <c r="R122" s="239">
        <f t="shared" si="19"/>
        <v>1312</v>
      </c>
      <c r="S122" s="239">
        <f t="shared" si="19"/>
        <v>1330</v>
      </c>
      <c r="T122" s="239">
        <f t="shared" si="19"/>
        <v>1336</v>
      </c>
      <c r="U122" s="239">
        <f t="shared" si="19"/>
        <v>1333</v>
      </c>
      <c r="V122" s="239">
        <f t="shared" si="19"/>
        <v>1355</v>
      </c>
      <c r="W122" s="239">
        <f t="shared" si="19"/>
        <v>1323</v>
      </c>
      <c r="X122" s="239">
        <f t="shared" si="19"/>
        <v>1325</v>
      </c>
      <c r="Y122" s="239">
        <f t="shared" si="19"/>
        <v>1317</v>
      </c>
      <c r="Z122" s="239">
        <f t="shared" si="19"/>
        <v>1315.46</v>
      </c>
      <c r="AA122" s="241">
        <f t="shared" si="19"/>
        <v>1307.32</v>
      </c>
      <c r="AB122" s="242">
        <f>SUM(AB123:AB125)</f>
        <v>1307.872488</v>
      </c>
    </row>
    <row r="123" spans="1:35" ht="15.75" hidden="1" outlineLevel="1" thickTop="1" thickBot="1" x14ac:dyDescent="0.25">
      <c r="A123" s="386"/>
      <c r="B123" s="86" t="s">
        <v>42</v>
      </c>
      <c r="C123" s="357" t="s">
        <v>93</v>
      </c>
      <c r="D123" s="277">
        <v>1123.2271500000099</v>
      </c>
      <c r="E123" s="244" t="s">
        <v>4</v>
      </c>
      <c r="F123" s="244" t="s">
        <v>4</v>
      </c>
      <c r="G123" s="244" t="s">
        <v>4</v>
      </c>
      <c r="H123" s="244" t="s">
        <v>4</v>
      </c>
      <c r="I123" s="244" t="s">
        <v>4</v>
      </c>
      <c r="J123" s="243">
        <v>1059</v>
      </c>
      <c r="K123" s="243">
        <v>1025</v>
      </c>
      <c r="L123" s="243">
        <v>1007</v>
      </c>
      <c r="M123" s="245">
        <v>1026</v>
      </c>
      <c r="N123" s="245">
        <v>1013</v>
      </c>
      <c r="O123" s="245">
        <v>1023</v>
      </c>
      <c r="P123" s="245">
        <v>1012</v>
      </c>
      <c r="Q123" s="245">
        <v>994</v>
      </c>
      <c r="R123" s="245">
        <v>977</v>
      </c>
      <c r="S123" s="245">
        <v>981</v>
      </c>
      <c r="T123" s="245">
        <v>987</v>
      </c>
      <c r="U123" s="245">
        <v>989</v>
      </c>
      <c r="V123" s="245">
        <v>1010</v>
      </c>
      <c r="W123" s="245">
        <v>971</v>
      </c>
      <c r="X123" s="245">
        <v>966</v>
      </c>
      <c r="Y123" s="245">
        <v>962</v>
      </c>
      <c r="Z123" s="245">
        <v>961.83</v>
      </c>
      <c r="AA123" s="246">
        <v>960.46</v>
      </c>
      <c r="AB123" s="247">
        <v>956.82808</v>
      </c>
    </row>
    <row r="124" spans="1:35" ht="15.75" hidden="1" outlineLevel="1" thickTop="1" thickBot="1" x14ac:dyDescent="0.25">
      <c r="A124" s="386"/>
      <c r="B124" s="86" t="s">
        <v>43</v>
      </c>
      <c r="C124" s="357" t="s">
        <v>93</v>
      </c>
      <c r="D124" s="277">
        <v>211</v>
      </c>
      <c r="E124" s="244" t="s">
        <v>4</v>
      </c>
      <c r="F124" s="244" t="s">
        <v>4</v>
      </c>
      <c r="G124" s="244" t="s">
        <v>4</v>
      </c>
      <c r="H124" s="244" t="s">
        <v>4</v>
      </c>
      <c r="I124" s="244" t="s">
        <v>4</v>
      </c>
      <c r="J124" s="243">
        <v>165</v>
      </c>
      <c r="K124" s="243">
        <v>168</v>
      </c>
      <c r="L124" s="243">
        <v>179</v>
      </c>
      <c r="M124" s="245">
        <v>188</v>
      </c>
      <c r="N124" s="245">
        <v>194</v>
      </c>
      <c r="O124" s="245">
        <v>198</v>
      </c>
      <c r="P124" s="245">
        <v>199</v>
      </c>
      <c r="Q124" s="245">
        <v>195</v>
      </c>
      <c r="R124" s="245">
        <v>196</v>
      </c>
      <c r="S124" s="245">
        <v>206</v>
      </c>
      <c r="T124" s="245">
        <v>206</v>
      </c>
      <c r="U124" s="245">
        <v>198</v>
      </c>
      <c r="V124" s="245">
        <v>196</v>
      </c>
      <c r="W124" s="245">
        <v>199</v>
      </c>
      <c r="X124" s="245">
        <v>202</v>
      </c>
      <c r="Y124" s="245">
        <v>200</v>
      </c>
      <c r="Z124" s="245">
        <v>195.63</v>
      </c>
      <c r="AA124" s="246">
        <v>189.05</v>
      </c>
      <c r="AB124" s="247">
        <v>190.92444</v>
      </c>
    </row>
    <row r="125" spans="1:35" ht="15.75" hidden="1" outlineLevel="1" thickTop="1" thickBot="1" x14ac:dyDescent="0.25">
      <c r="A125" s="386"/>
      <c r="B125" s="86" t="s">
        <v>45</v>
      </c>
      <c r="C125" s="357" t="s">
        <v>93</v>
      </c>
      <c r="D125" s="277">
        <v>117</v>
      </c>
      <c r="E125" s="244" t="s">
        <v>4</v>
      </c>
      <c r="F125" s="244" t="s">
        <v>4</v>
      </c>
      <c r="G125" s="244" t="s">
        <v>4</v>
      </c>
      <c r="H125" s="244" t="s">
        <v>4</v>
      </c>
      <c r="I125" s="244" t="s">
        <v>4</v>
      </c>
      <c r="J125" s="243">
        <v>123</v>
      </c>
      <c r="K125" s="243">
        <v>128</v>
      </c>
      <c r="L125" s="243">
        <v>129</v>
      </c>
      <c r="M125" s="245">
        <v>127</v>
      </c>
      <c r="N125" s="245">
        <v>128</v>
      </c>
      <c r="O125" s="245">
        <v>128</v>
      </c>
      <c r="P125" s="245">
        <v>132</v>
      </c>
      <c r="Q125" s="245">
        <v>136</v>
      </c>
      <c r="R125" s="245">
        <v>139</v>
      </c>
      <c r="S125" s="245">
        <v>143</v>
      </c>
      <c r="T125" s="245">
        <v>143</v>
      </c>
      <c r="U125" s="245">
        <v>146</v>
      </c>
      <c r="V125" s="245">
        <v>149</v>
      </c>
      <c r="W125" s="245">
        <v>153</v>
      </c>
      <c r="X125" s="245">
        <v>157</v>
      </c>
      <c r="Y125" s="245">
        <v>155</v>
      </c>
      <c r="Z125" s="245">
        <v>158</v>
      </c>
      <c r="AA125" s="246">
        <v>157.81</v>
      </c>
      <c r="AB125" s="247">
        <v>160.119968</v>
      </c>
    </row>
    <row r="126" spans="1:35" ht="20.25" collapsed="1" thickTop="1" thickBot="1" x14ac:dyDescent="0.3">
      <c r="A126" s="386"/>
      <c r="B126" s="34" t="s">
        <v>123</v>
      </c>
      <c r="C126" s="35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9"/>
      <c r="U126" s="249"/>
      <c r="V126" s="249"/>
      <c r="W126" s="249"/>
      <c r="X126" s="249"/>
      <c r="Y126" s="249"/>
      <c r="Z126" s="249"/>
      <c r="AA126" s="248"/>
      <c r="AB126" s="250"/>
    </row>
    <row r="127" spans="1:35" ht="15.75" thickTop="1" thickBot="1" x14ac:dyDescent="0.25">
      <c r="A127" s="386"/>
      <c r="B127" s="202" t="s">
        <v>94</v>
      </c>
      <c r="C127" s="359" t="s">
        <v>5</v>
      </c>
      <c r="D127" s="268">
        <v>21848</v>
      </c>
      <c r="E127" s="251">
        <v>21843</v>
      </c>
      <c r="F127" s="251">
        <v>22230</v>
      </c>
      <c r="G127" s="251">
        <v>22438</v>
      </c>
      <c r="H127" s="251">
        <v>21404</v>
      </c>
      <c r="I127" s="251">
        <v>21942</v>
      </c>
      <c r="J127" s="251">
        <v>22608</v>
      </c>
      <c r="K127" s="251">
        <v>21763</v>
      </c>
      <c r="L127" s="251">
        <v>22833</v>
      </c>
      <c r="M127" s="251">
        <v>21349</v>
      </c>
      <c r="N127" s="251">
        <v>23540</v>
      </c>
      <c r="O127" s="251">
        <v>21566</v>
      </c>
      <c r="P127" s="251">
        <v>22744</v>
      </c>
      <c r="Q127" s="251">
        <v>21774</v>
      </c>
      <c r="R127" s="251">
        <v>23437</v>
      </c>
      <c r="S127" s="251">
        <v>23198</v>
      </c>
      <c r="T127" s="251">
        <v>22608</v>
      </c>
      <c r="U127" s="251">
        <v>22202.9752864525</v>
      </c>
      <c r="V127" s="251">
        <v>23017.151777005798</v>
      </c>
      <c r="W127" s="251">
        <v>23738.882554489697</v>
      </c>
      <c r="X127" s="251">
        <v>22764.536502246599</v>
      </c>
      <c r="Y127" s="251">
        <v>24729.3361374161</v>
      </c>
      <c r="Z127" s="251">
        <v>23420.7352019346</v>
      </c>
      <c r="AA127" s="252">
        <v>22764.963572319299</v>
      </c>
      <c r="AB127" s="253"/>
    </row>
    <row r="128" spans="1:35" ht="18.75" thickTop="1" x14ac:dyDescent="0.25">
      <c r="A128" s="174" t="s">
        <v>100</v>
      </c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  <c r="Y128" s="191"/>
      <c r="Z128" s="191"/>
      <c r="AA128" s="191"/>
      <c r="AB128" s="191"/>
    </row>
    <row r="129" spans="1:38" ht="15.75" x14ac:dyDescent="0.25">
      <c r="A129" s="175"/>
      <c r="B129" s="192"/>
      <c r="C129" s="192"/>
      <c r="D129" s="192"/>
      <c r="E129" s="192"/>
      <c r="F129" s="192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</row>
    <row r="130" spans="1:38" x14ac:dyDescent="0.2">
      <c r="A130" s="192"/>
      <c r="B130" s="192"/>
      <c r="C130" s="192"/>
      <c r="D130" s="192"/>
      <c r="E130" s="192"/>
      <c r="F130" s="192"/>
      <c r="G130" s="304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</row>
    <row r="131" spans="1:38" x14ac:dyDescent="0.2">
      <c r="A131" s="171"/>
      <c r="B131" s="171"/>
      <c r="C131" s="171"/>
      <c r="D131" s="171"/>
      <c r="E131" s="171"/>
      <c r="F131" s="171"/>
      <c r="G131" s="303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303"/>
      <c r="X131" s="303"/>
      <c r="Y131" s="303"/>
      <c r="Z131" s="303"/>
      <c r="AA131" s="303"/>
      <c r="AB131" s="303"/>
      <c r="AC131" s="303"/>
      <c r="AD131" s="303"/>
      <c r="AE131" s="303"/>
    </row>
    <row r="132" spans="1:38" x14ac:dyDescent="0.2">
      <c r="C132" s="191"/>
      <c r="D132" s="301"/>
      <c r="E132" s="301"/>
      <c r="F132" s="301"/>
      <c r="G132" s="303"/>
      <c r="H132" s="303"/>
      <c r="I132" s="303"/>
      <c r="J132" s="303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3"/>
      <c r="AA132" s="303"/>
      <c r="AB132" s="303"/>
      <c r="AC132" s="303"/>
      <c r="AD132" s="303"/>
      <c r="AE132" s="303"/>
    </row>
    <row r="133" spans="1:38" x14ac:dyDescent="0.2">
      <c r="A133" s="171"/>
      <c r="B133" s="171"/>
      <c r="C133" s="171"/>
      <c r="D133" s="301"/>
      <c r="E133" s="171"/>
      <c r="F133" s="171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</row>
    <row r="134" spans="1:38" x14ac:dyDescent="0.2">
      <c r="C134" s="191"/>
      <c r="D134" s="301"/>
      <c r="E134" s="191"/>
      <c r="F134" s="191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  <c r="S134" s="302"/>
      <c r="T134" s="302"/>
      <c r="U134" s="302"/>
      <c r="V134" s="302"/>
      <c r="W134" s="302"/>
      <c r="X134" s="302"/>
      <c r="Y134" s="302"/>
      <c r="Z134" s="302"/>
      <c r="AA134" s="302"/>
      <c r="AB134" s="302"/>
      <c r="AC134" s="302"/>
      <c r="AD134" s="302"/>
      <c r="AE134" s="302"/>
    </row>
    <row r="135" spans="1:38" x14ac:dyDescent="0.2">
      <c r="A135" s="171"/>
      <c r="B135" s="171"/>
      <c r="C135" s="171"/>
      <c r="D135" s="171"/>
      <c r="E135" s="171"/>
      <c r="F135" s="171"/>
      <c r="G135" s="303"/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3"/>
      <c r="V135" s="303"/>
      <c r="W135" s="303"/>
      <c r="X135" s="303"/>
      <c r="Y135" s="303"/>
      <c r="Z135" s="303"/>
      <c r="AA135" s="303"/>
      <c r="AB135" s="303"/>
      <c r="AC135" s="303"/>
      <c r="AD135" s="303"/>
      <c r="AE135" s="303"/>
    </row>
    <row r="136" spans="1:38" x14ac:dyDescent="0.2">
      <c r="C136" s="191"/>
      <c r="D136" s="191"/>
      <c r="E136" s="191"/>
      <c r="F136" s="191"/>
      <c r="G136" s="302"/>
      <c r="H136" s="302"/>
      <c r="I136" s="302"/>
      <c r="J136" s="302"/>
      <c r="K136" s="302"/>
      <c r="L136" s="302"/>
      <c r="M136" s="302"/>
      <c r="N136" s="302"/>
      <c r="O136" s="302"/>
      <c r="P136" s="302"/>
      <c r="Q136" s="302"/>
      <c r="R136" s="302"/>
      <c r="S136" s="302"/>
      <c r="T136" s="302"/>
      <c r="U136" s="302"/>
      <c r="V136" s="302"/>
      <c r="W136" s="302"/>
      <c r="X136" s="302"/>
      <c r="Y136" s="302"/>
      <c r="Z136" s="302"/>
      <c r="AA136" s="302"/>
      <c r="AB136" s="302"/>
      <c r="AC136" s="302"/>
      <c r="AD136" s="302"/>
      <c r="AE136" s="302"/>
      <c r="AF136" s="278"/>
      <c r="AG136" s="278"/>
      <c r="AH136" s="278"/>
      <c r="AI136" s="278"/>
      <c r="AJ136" s="278"/>
      <c r="AK136" s="278"/>
      <c r="AL136" s="278"/>
    </row>
    <row r="137" spans="1:38" x14ac:dyDescent="0.2">
      <c r="A137" s="171"/>
      <c r="B137" s="171"/>
      <c r="C137" s="171"/>
      <c r="D137" s="171"/>
      <c r="E137" s="171"/>
      <c r="F137" s="171"/>
      <c r="G137" s="303"/>
      <c r="H137" s="303"/>
      <c r="I137" s="303"/>
      <c r="J137" s="303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3"/>
      <c r="X137" s="303"/>
      <c r="Y137" s="303"/>
      <c r="Z137" s="303"/>
      <c r="AA137" s="303"/>
      <c r="AB137" s="303"/>
      <c r="AC137" s="303"/>
      <c r="AD137" s="303"/>
      <c r="AE137" s="303"/>
      <c r="AF137" s="279"/>
      <c r="AG137" s="279"/>
      <c r="AH137" s="279"/>
      <c r="AI137" s="279"/>
      <c r="AJ137" s="279"/>
      <c r="AK137" s="279"/>
      <c r="AL137" s="279"/>
    </row>
    <row r="138" spans="1:38" x14ac:dyDescent="0.2">
      <c r="C138" s="191"/>
      <c r="D138" s="191"/>
      <c r="E138" s="191"/>
      <c r="F138" s="191"/>
      <c r="G138" s="302"/>
      <c r="H138" s="302"/>
      <c r="I138" s="302"/>
      <c r="J138" s="302"/>
      <c r="K138" s="302"/>
      <c r="L138" s="302"/>
      <c r="M138" s="302"/>
      <c r="N138" s="302"/>
      <c r="O138" s="302"/>
      <c r="P138" s="302"/>
      <c r="Q138" s="302"/>
      <c r="R138" s="302"/>
      <c r="S138" s="302"/>
      <c r="T138" s="302"/>
      <c r="U138" s="302"/>
      <c r="V138" s="302"/>
      <c r="W138" s="302"/>
      <c r="X138" s="302"/>
      <c r="Y138" s="302"/>
      <c r="Z138" s="302"/>
      <c r="AA138" s="302"/>
      <c r="AB138" s="302"/>
      <c r="AC138" s="302"/>
      <c r="AD138" s="302"/>
      <c r="AE138" s="302"/>
      <c r="AF138" s="278"/>
      <c r="AG138" s="278"/>
      <c r="AH138" s="278"/>
      <c r="AI138" s="278"/>
      <c r="AJ138" s="278"/>
      <c r="AK138" s="278"/>
      <c r="AL138" s="278"/>
    </row>
    <row r="139" spans="1:38" x14ac:dyDescent="0.2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  <c r="W139" s="279"/>
      <c r="X139" s="279"/>
      <c r="Y139" s="279"/>
      <c r="Z139" s="279"/>
      <c r="AA139" s="279"/>
      <c r="AB139" s="279"/>
      <c r="AC139" s="279"/>
      <c r="AD139" s="279"/>
      <c r="AE139" s="279"/>
      <c r="AF139" s="279"/>
      <c r="AG139" s="279"/>
      <c r="AH139" s="279"/>
      <c r="AI139" s="279"/>
      <c r="AJ139" s="279"/>
      <c r="AK139" s="279"/>
      <c r="AL139" s="279"/>
    </row>
    <row r="140" spans="1:38" x14ac:dyDescent="0.2"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  <c r="AA140" s="278"/>
      <c r="AB140" s="278"/>
      <c r="AC140" s="278"/>
      <c r="AD140" s="278"/>
      <c r="AE140" s="278"/>
      <c r="AF140" s="278"/>
      <c r="AG140" s="278"/>
      <c r="AH140" s="278"/>
      <c r="AI140" s="278"/>
      <c r="AJ140" s="278"/>
      <c r="AK140" s="278"/>
      <c r="AL140" s="278"/>
    </row>
    <row r="141" spans="1:38" x14ac:dyDescent="0.2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  <c r="AG141" s="279"/>
      <c r="AH141" s="279"/>
      <c r="AI141" s="279"/>
      <c r="AJ141" s="279"/>
      <c r="AK141" s="279"/>
      <c r="AL141" s="279"/>
    </row>
    <row r="142" spans="1:38" x14ac:dyDescent="0.2"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/>
      <c r="AG142" s="278"/>
      <c r="AH142" s="278"/>
      <c r="AI142" s="278"/>
      <c r="AJ142" s="278"/>
      <c r="AK142" s="278"/>
      <c r="AL142" s="278"/>
    </row>
    <row r="143" spans="1:38" x14ac:dyDescent="0.2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  <c r="W143" s="279"/>
      <c r="X143" s="279"/>
      <c r="Y143" s="279"/>
      <c r="Z143" s="279"/>
      <c r="AA143" s="279"/>
      <c r="AB143" s="279"/>
      <c r="AC143" s="279"/>
      <c r="AD143" s="279"/>
      <c r="AE143" s="279"/>
      <c r="AF143" s="279"/>
      <c r="AG143" s="279"/>
      <c r="AH143" s="279"/>
      <c r="AI143" s="279"/>
      <c r="AJ143" s="279"/>
      <c r="AK143" s="279"/>
      <c r="AL143" s="279"/>
    </row>
    <row r="144" spans="1:38" x14ac:dyDescent="0.2"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  <c r="AA144" s="278"/>
      <c r="AB144" s="278"/>
      <c r="AC144" s="278"/>
      <c r="AD144" s="278"/>
      <c r="AE144" s="278"/>
      <c r="AF144" s="278"/>
      <c r="AG144" s="278"/>
      <c r="AH144" s="278"/>
      <c r="AI144" s="278"/>
      <c r="AJ144" s="278"/>
      <c r="AK144" s="278"/>
      <c r="AL144" s="278"/>
    </row>
    <row r="145" spans="1:38" x14ac:dyDescent="0.2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279"/>
      <c r="X145" s="279"/>
      <c r="Y145" s="279"/>
      <c r="Z145" s="279"/>
      <c r="AA145" s="279"/>
      <c r="AB145" s="279"/>
      <c r="AC145" s="279"/>
      <c r="AD145" s="279"/>
      <c r="AE145" s="279"/>
      <c r="AF145" s="279"/>
      <c r="AG145" s="279"/>
      <c r="AH145" s="279"/>
      <c r="AI145" s="279"/>
      <c r="AJ145" s="279"/>
      <c r="AK145" s="279"/>
      <c r="AL145" s="279"/>
    </row>
    <row r="146" spans="1:38" x14ac:dyDescent="0.2"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279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</row>
    <row r="147" spans="1:38" x14ac:dyDescent="0.2">
      <c r="A147" s="171"/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279"/>
      <c r="N147" s="19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</row>
    <row r="148" spans="1:38" x14ac:dyDescent="0.2"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279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</row>
    <row r="149" spans="1:38" x14ac:dyDescent="0.2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279"/>
      <c r="N149" s="19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</row>
    <row r="150" spans="1:38" x14ac:dyDescent="0.2"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279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</row>
    <row r="151" spans="1:38" x14ac:dyDescent="0.2">
      <c r="A151" s="171"/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279"/>
      <c r="N151" s="19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</row>
    <row r="152" spans="1:38" x14ac:dyDescent="0.2"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279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</row>
    <row r="153" spans="1:38" x14ac:dyDescent="0.2">
      <c r="A153" s="171"/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9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</row>
    <row r="154" spans="1:38" x14ac:dyDescent="0.2"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</row>
    <row r="155" spans="1:38" x14ac:dyDescent="0.2">
      <c r="A155" s="171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</row>
    <row r="156" spans="1:38" x14ac:dyDescent="0.2"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</row>
    <row r="157" spans="1:38" x14ac:dyDescent="0.2">
      <c r="A157" s="171"/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</row>
    <row r="158" spans="1:38" x14ac:dyDescent="0.2"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</row>
    <row r="159" spans="1:38" x14ac:dyDescent="0.2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</row>
    <row r="160" spans="1:38" x14ac:dyDescent="0.2"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</row>
    <row r="161" spans="1:34" x14ac:dyDescent="0.2">
      <c r="A161" s="171"/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</row>
    <row r="162" spans="1:34" x14ac:dyDescent="0.2"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</row>
    <row r="163" spans="1:34" x14ac:dyDescent="0.2">
      <c r="A163" s="171"/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</row>
    <row r="164" spans="1:34" x14ac:dyDescent="0.2">
      <c r="C164" s="191"/>
      <c r="D164" s="191"/>
      <c r="E164" s="191"/>
      <c r="F164" s="191"/>
      <c r="G164" s="191"/>
      <c r="H164" s="191"/>
      <c r="I164" s="191"/>
      <c r="J164" s="191"/>
      <c r="K164" s="191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91"/>
      <c r="Z164" s="191"/>
      <c r="AA164" s="191"/>
      <c r="AB164" s="191"/>
    </row>
    <row r="165" spans="1:34" x14ac:dyDescent="0.2">
      <c r="A165" s="171"/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</row>
    <row r="166" spans="1:34" x14ac:dyDescent="0.2"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91"/>
      <c r="AB166" s="191"/>
    </row>
    <row r="167" spans="1:34" x14ac:dyDescent="0.2">
      <c r="A167" s="171"/>
      <c r="B167" s="171"/>
      <c r="C167" s="171"/>
      <c r="D167" s="171"/>
      <c r="E167" s="171"/>
      <c r="F167" s="171"/>
      <c r="G167" s="171"/>
      <c r="H167" s="171"/>
      <c r="I167" s="171"/>
      <c r="J167" s="171"/>
      <c r="K167" s="19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</row>
    <row r="168" spans="1:34" x14ac:dyDescent="0.2"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91"/>
      <c r="Z168" s="191"/>
      <c r="AA168" s="191"/>
      <c r="AB168" s="191"/>
    </row>
    <row r="169" spans="1:34" x14ac:dyDescent="0.2">
      <c r="A169" s="171"/>
      <c r="B169" s="171"/>
      <c r="C169" s="171"/>
      <c r="D169" s="171"/>
      <c r="E169" s="171"/>
      <c r="F169" s="171"/>
      <c r="G169" s="171"/>
      <c r="H169" s="171"/>
      <c r="I169" s="171"/>
      <c r="J169" s="17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91"/>
      <c r="Z169" s="191"/>
      <c r="AA169" s="191"/>
      <c r="AB169" s="191"/>
    </row>
    <row r="170" spans="1:34" ht="15" x14ac:dyDescent="0.2">
      <c r="B170" s="190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91"/>
      <c r="Z170" s="191"/>
      <c r="AA170" s="191"/>
      <c r="AB170" s="191"/>
    </row>
    <row r="171" spans="1:34" x14ac:dyDescent="0.2">
      <c r="A171" s="171"/>
      <c r="B171" s="171"/>
      <c r="C171" s="171"/>
      <c r="D171" s="171"/>
      <c r="E171" s="171"/>
      <c r="F171" s="171"/>
      <c r="G171" s="171"/>
      <c r="H171" s="171"/>
      <c r="I171" s="171"/>
      <c r="J171" s="17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</row>
    <row r="172" spans="1:34" x14ac:dyDescent="0.2"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1"/>
      <c r="AB172" s="191"/>
    </row>
    <row r="173" spans="1:34" x14ac:dyDescent="0.2">
      <c r="A173" s="171"/>
      <c r="B173" s="171"/>
      <c r="C173" s="171"/>
      <c r="D173" s="171"/>
      <c r="E173" s="171"/>
      <c r="F173" s="171"/>
      <c r="G173" s="171"/>
      <c r="H173" s="171"/>
      <c r="I173" s="171"/>
      <c r="J173" s="171"/>
      <c r="K173" s="191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91"/>
      <c r="Z173" s="191"/>
      <c r="AA173" s="191"/>
      <c r="AB173" s="191"/>
      <c r="AD173" s="171"/>
      <c r="AE173" s="171"/>
      <c r="AF173" s="171"/>
      <c r="AG173" s="171"/>
      <c r="AH173" s="171"/>
    </row>
    <row r="174" spans="1:34" x14ac:dyDescent="0.2"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</row>
    <row r="175" spans="1:34" x14ac:dyDescent="0.2">
      <c r="A175" s="171"/>
      <c r="B175" s="171"/>
      <c r="C175" s="171"/>
      <c r="D175" s="171"/>
      <c r="E175" s="171"/>
      <c r="F175" s="171"/>
      <c r="G175" s="171"/>
      <c r="H175" s="171"/>
      <c r="I175" s="171"/>
      <c r="J175" s="171"/>
      <c r="K175" s="191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91"/>
      <c r="Z175" s="191"/>
      <c r="AA175" s="191"/>
      <c r="AB175" s="191"/>
      <c r="AD175" s="171"/>
      <c r="AE175" s="171"/>
      <c r="AF175" s="171"/>
      <c r="AG175" s="171"/>
      <c r="AH175" s="171"/>
    </row>
    <row r="176" spans="1:34" x14ac:dyDescent="0.2"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  <c r="AB176" s="191"/>
    </row>
    <row r="177" spans="1:34" x14ac:dyDescent="0.2">
      <c r="A177" s="171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</row>
    <row r="178" spans="1:34" x14ac:dyDescent="0.2"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91"/>
      <c r="Z178" s="191"/>
      <c r="AA178" s="191"/>
      <c r="AB178" s="191"/>
    </row>
    <row r="179" spans="1:34" x14ac:dyDescent="0.2">
      <c r="A179" s="171"/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</row>
    <row r="180" spans="1:34" x14ac:dyDescent="0.2"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</row>
    <row r="181" spans="1:34" x14ac:dyDescent="0.2">
      <c r="A181" s="171"/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</row>
    <row r="182" spans="1:34" x14ac:dyDescent="0.2"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1"/>
      <c r="AB182" s="191"/>
    </row>
    <row r="183" spans="1:34" x14ac:dyDescent="0.2">
      <c r="A183" s="171"/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</row>
    <row r="184" spans="1:34" x14ac:dyDescent="0.2">
      <c r="C184" s="191"/>
      <c r="D184" s="191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1"/>
      <c r="AB184" s="191"/>
    </row>
    <row r="185" spans="1:34" x14ac:dyDescent="0.2">
      <c r="A185" s="171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</row>
    <row r="186" spans="1:34" x14ac:dyDescent="0.2"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</row>
    <row r="187" spans="1:34" x14ac:dyDescent="0.2">
      <c r="A187" s="171"/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</row>
    <row r="188" spans="1:34" x14ac:dyDescent="0.2">
      <c r="C188" s="191"/>
      <c r="D188" s="191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91"/>
      <c r="Z188" s="191"/>
      <c r="AA188" s="191"/>
      <c r="AB188" s="191"/>
    </row>
    <row r="189" spans="1:34" x14ac:dyDescent="0.2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</row>
    <row r="190" spans="1:34" x14ac:dyDescent="0.2"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91"/>
      <c r="Z190" s="191"/>
      <c r="AA190" s="191"/>
      <c r="AB190" s="191"/>
    </row>
    <row r="191" spans="1:34" x14ac:dyDescent="0.2">
      <c r="A191" s="171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</row>
    <row r="192" spans="1:34" x14ac:dyDescent="0.2"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</row>
    <row r="193" spans="1:28" x14ac:dyDescent="0.2">
      <c r="A193" s="171"/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</row>
    <row r="194" spans="1:28" x14ac:dyDescent="0.2">
      <c r="C194" s="191"/>
      <c r="D194" s="191"/>
      <c r="E194" s="191"/>
      <c r="F194" s="191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  <c r="T194" s="191"/>
      <c r="U194" s="191"/>
      <c r="V194" s="191"/>
      <c r="W194" s="191"/>
      <c r="X194" s="191"/>
      <c r="Y194" s="191"/>
      <c r="Z194" s="191"/>
      <c r="AA194" s="191"/>
      <c r="AB194" s="191"/>
    </row>
    <row r="195" spans="1:28" x14ac:dyDescent="0.2">
      <c r="A195" s="171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</row>
    <row r="196" spans="1:28" x14ac:dyDescent="0.2">
      <c r="C196" s="191"/>
      <c r="D196" s="191"/>
      <c r="E196" s="191"/>
      <c r="F196" s="191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91"/>
      <c r="Z196" s="191"/>
      <c r="AA196" s="191"/>
      <c r="AB196" s="191"/>
    </row>
    <row r="197" spans="1:28" x14ac:dyDescent="0.2">
      <c r="A197" s="171"/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</row>
    <row r="198" spans="1:28" x14ac:dyDescent="0.2">
      <c r="C198" s="191"/>
      <c r="D198" s="191"/>
      <c r="E198" s="191"/>
      <c r="F198" s="191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91"/>
      <c r="Z198" s="191"/>
      <c r="AA198" s="191"/>
      <c r="AB198" s="191"/>
    </row>
    <row r="199" spans="1:28" x14ac:dyDescent="0.2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</row>
    <row r="200" spans="1:28" x14ac:dyDescent="0.2">
      <c r="C200" s="191"/>
      <c r="D200" s="191"/>
      <c r="E200" s="191"/>
      <c r="F200" s="191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91"/>
      <c r="Z200" s="191"/>
      <c r="AA200" s="191"/>
      <c r="AB200" s="191"/>
    </row>
    <row r="201" spans="1:28" x14ac:dyDescent="0.2">
      <c r="A201" s="171"/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</row>
    <row r="202" spans="1:28" x14ac:dyDescent="0.2">
      <c r="C202" s="191"/>
      <c r="D202" s="191"/>
      <c r="E202" s="191"/>
      <c r="F202" s="191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91"/>
      <c r="Z202" s="191"/>
      <c r="AA202" s="191"/>
      <c r="AB202" s="191"/>
    </row>
    <row r="203" spans="1:28" x14ac:dyDescent="0.2">
      <c r="A203" s="171"/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</row>
    <row r="204" spans="1:28" x14ac:dyDescent="0.2"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1"/>
      <c r="Z204" s="191"/>
      <c r="AA204" s="191"/>
      <c r="AB204" s="191"/>
    </row>
    <row r="205" spans="1:28" x14ac:dyDescent="0.2">
      <c r="A205" s="171"/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</row>
    <row r="206" spans="1:28" x14ac:dyDescent="0.2">
      <c r="C206" s="191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91"/>
      <c r="Z206" s="191"/>
      <c r="AA206" s="191"/>
      <c r="AB206" s="191"/>
    </row>
    <row r="207" spans="1:28" x14ac:dyDescent="0.2">
      <c r="A207" s="171"/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</row>
    <row r="208" spans="1:28" x14ac:dyDescent="0.2">
      <c r="C208" s="191"/>
      <c r="D208" s="191"/>
      <c r="E208" s="191"/>
      <c r="F208" s="191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91"/>
      <c r="Z208" s="191"/>
      <c r="AA208" s="191"/>
      <c r="AB208" s="191"/>
    </row>
    <row r="209" spans="1:28" x14ac:dyDescent="0.2">
      <c r="A209" s="171"/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</row>
    <row r="210" spans="1:28" x14ac:dyDescent="0.2"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</row>
    <row r="211" spans="1:28" x14ac:dyDescent="0.2">
      <c r="A211" s="171"/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</row>
    <row r="212" spans="1:28" x14ac:dyDescent="0.2">
      <c r="C212" s="191"/>
      <c r="D212" s="191"/>
      <c r="E212" s="191"/>
      <c r="F212" s="191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  <c r="AA212" s="191"/>
      <c r="AB212" s="191"/>
    </row>
    <row r="213" spans="1:28" x14ac:dyDescent="0.2">
      <c r="A213" s="171"/>
      <c r="B213" s="171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</row>
    <row r="214" spans="1:28" x14ac:dyDescent="0.2">
      <c r="C214" s="191"/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91"/>
      <c r="Z214" s="191"/>
      <c r="AA214" s="191"/>
      <c r="AB214" s="191"/>
    </row>
    <row r="215" spans="1:28" x14ac:dyDescent="0.2">
      <c r="A215" s="171"/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</row>
    <row r="216" spans="1:28" x14ac:dyDescent="0.2"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  <c r="AA216" s="191"/>
      <c r="AB216" s="191"/>
    </row>
    <row r="217" spans="1:28" x14ac:dyDescent="0.2">
      <c r="A217" s="171"/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</row>
    <row r="218" spans="1:28" x14ac:dyDescent="0.2">
      <c r="C218" s="191"/>
      <c r="D218" s="191"/>
      <c r="E218" s="191"/>
      <c r="F218" s="191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  <c r="T218" s="191"/>
      <c r="U218" s="191"/>
      <c r="V218" s="191"/>
      <c r="W218" s="191"/>
      <c r="X218" s="191"/>
      <c r="Y218" s="191"/>
      <c r="Z218" s="191"/>
      <c r="AA218" s="191"/>
      <c r="AB218" s="191"/>
    </row>
    <row r="219" spans="1:28" x14ac:dyDescent="0.2">
      <c r="A219" s="171"/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</row>
    <row r="220" spans="1:28" x14ac:dyDescent="0.2">
      <c r="C220" s="191"/>
      <c r="D220" s="191"/>
      <c r="E220" s="191"/>
      <c r="F220" s="191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1"/>
      <c r="AB220" s="191"/>
    </row>
    <row r="221" spans="1:28" x14ac:dyDescent="0.2">
      <c r="A221" s="171"/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</row>
    <row r="222" spans="1:28" x14ac:dyDescent="0.2"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91"/>
      <c r="Z222" s="191"/>
      <c r="AA222" s="191"/>
      <c r="AB222" s="191"/>
    </row>
    <row r="223" spans="1:28" x14ac:dyDescent="0.2">
      <c r="A223" s="171"/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</row>
    <row r="224" spans="1:28" x14ac:dyDescent="0.2"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1"/>
      <c r="AB224" s="191"/>
    </row>
    <row r="225" spans="1:28" x14ac:dyDescent="0.2">
      <c r="A225" s="171"/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</row>
    <row r="226" spans="1:28" x14ac:dyDescent="0.2"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  <c r="T226" s="191"/>
      <c r="U226" s="191"/>
      <c r="V226" s="191"/>
      <c r="W226" s="191"/>
      <c r="X226" s="191"/>
      <c r="Y226" s="191"/>
      <c r="Z226" s="191"/>
      <c r="AA226" s="191"/>
      <c r="AB226" s="191"/>
    </row>
    <row r="227" spans="1:28" x14ac:dyDescent="0.2">
      <c r="A227" s="171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</row>
    <row r="228" spans="1:28" x14ac:dyDescent="0.2"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91"/>
      <c r="Z228" s="191"/>
      <c r="AA228" s="191"/>
      <c r="AB228" s="191"/>
    </row>
    <row r="229" spans="1:28" x14ac:dyDescent="0.2">
      <c r="A229" s="171"/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</row>
    <row r="230" spans="1:28" x14ac:dyDescent="0.2"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  <c r="S230" s="191"/>
      <c r="T230" s="191"/>
      <c r="U230" s="191"/>
      <c r="V230" s="191"/>
      <c r="W230" s="191"/>
      <c r="X230" s="191"/>
      <c r="Y230" s="191"/>
      <c r="Z230" s="191"/>
      <c r="AA230" s="191"/>
      <c r="AB230" s="191"/>
    </row>
    <row r="231" spans="1:28" x14ac:dyDescent="0.2">
      <c r="A231" s="171"/>
      <c r="B231" s="171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</row>
    <row r="232" spans="1:28" x14ac:dyDescent="0.2">
      <c r="C232" s="191"/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  <c r="T232" s="191"/>
      <c r="U232" s="191"/>
      <c r="V232" s="191"/>
      <c r="W232" s="191"/>
      <c r="X232" s="191"/>
      <c r="Y232" s="191"/>
      <c r="Z232" s="191"/>
      <c r="AA232" s="191"/>
      <c r="AB232" s="191"/>
    </row>
    <row r="233" spans="1:28" x14ac:dyDescent="0.2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</row>
    <row r="234" spans="1:28" x14ac:dyDescent="0.2"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</row>
    <row r="235" spans="1:28" x14ac:dyDescent="0.2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</row>
    <row r="236" spans="1:28" x14ac:dyDescent="0.2">
      <c r="C236" s="191"/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91"/>
      <c r="Z236" s="191"/>
      <c r="AA236" s="191"/>
      <c r="AB236" s="191"/>
    </row>
    <row r="237" spans="1:28" x14ac:dyDescent="0.2">
      <c r="A237" s="171"/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</row>
    <row r="238" spans="1:28" x14ac:dyDescent="0.2">
      <c r="C238" s="191"/>
      <c r="D238" s="191"/>
      <c r="E238" s="191"/>
      <c r="F238" s="191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  <c r="T238" s="191"/>
      <c r="U238" s="191"/>
      <c r="V238" s="191"/>
      <c r="W238" s="191"/>
      <c r="X238" s="191"/>
      <c r="Y238" s="191"/>
      <c r="Z238" s="191"/>
      <c r="AA238" s="191"/>
      <c r="AB238" s="191"/>
    </row>
    <row r="239" spans="1:28" x14ac:dyDescent="0.2">
      <c r="A239" s="171"/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</row>
    <row r="240" spans="1:28" x14ac:dyDescent="0.2">
      <c r="C240" s="191"/>
      <c r="D240" s="191"/>
      <c r="E240" s="191"/>
      <c r="F240" s="191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  <c r="T240" s="191"/>
      <c r="U240" s="191"/>
      <c r="V240" s="191"/>
      <c r="W240" s="191"/>
      <c r="X240" s="191"/>
      <c r="Y240" s="191"/>
      <c r="Z240" s="191"/>
      <c r="AA240" s="191"/>
      <c r="AB240" s="191"/>
    </row>
    <row r="241" spans="1:28" x14ac:dyDescent="0.2">
      <c r="A241" s="171"/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</row>
    <row r="242" spans="1:28" x14ac:dyDescent="0.2">
      <c r="C242" s="191"/>
      <c r="D242" s="191"/>
      <c r="E242" s="191"/>
      <c r="F242" s="191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  <c r="T242" s="191"/>
      <c r="U242" s="191"/>
      <c r="V242" s="191"/>
      <c r="W242" s="191"/>
      <c r="X242" s="191"/>
      <c r="Y242" s="191"/>
      <c r="Z242" s="191"/>
      <c r="AA242" s="191"/>
      <c r="AB242" s="191"/>
    </row>
    <row r="243" spans="1:28" x14ac:dyDescent="0.2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</row>
    <row r="244" spans="1:28" x14ac:dyDescent="0.2">
      <c r="C244" s="191"/>
      <c r="D244" s="191"/>
      <c r="E244" s="191"/>
      <c r="F244" s="191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91"/>
      <c r="Z244" s="191"/>
      <c r="AA244" s="191"/>
      <c r="AB244" s="191"/>
    </row>
    <row r="245" spans="1:28" x14ac:dyDescent="0.2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</row>
    <row r="246" spans="1:28" x14ac:dyDescent="0.2"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</row>
    <row r="247" spans="1:28" x14ac:dyDescent="0.2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</row>
    <row r="248" spans="1:28" x14ac:dyDescent="0.2">
      <c r="C248" s="191"/>
      <c r="D248" s="191"/>
      <c r="E248" s="191"/>
      <c r="F248" s="191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91"/>
      <c r="Z248" s="191"/>
      <c r="AA248" s="191"/>
      <c r="AB248" s="191"/>
    </row>
    <row r="249" spans="1:28" x14ac:dyDescent="0.2">
      <c r="A249" s="171"/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</row>
    <row r="250" spans="1:28" x14ac:dyDescent="0.2">
      <c r="C250" s="191"/>
      <c r="D250" s="191"/>
      <c r="E250" s="191"/>
      <c r="F250" s="191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/>
      <c r="X250" s="191"/>
      <c r="Y250" s="191"/>
      <c r="Z250" s="191"/>
      <c r="AA250" s="191"/>
      <c r="AB250" s="191"/>
    </row>
    <row r="251" spans="1:28" x14ac:dyDescent="0.2">
      <c r="A251" s="171"/>
      <c r="B251" s="171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</row>
    <row r="252" spans="1:28" x14ac:dyDescent="0.2">
      <c r="C252" s="191"/>
      <c r="D252" s="191"/>
      <c r="E252" s="191"/>
      <c r="F252" s="191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91"/>
      <c r="Z252" s="191"/>
      <c r="AA252" s="191"/>
      <c r="AB252" s="191"/>
    </row>
    <row r="253" spans="1:28" x14ac:dyDescent="0.2">
      <c r="A253" s="171"/>
      <c r="B253" s="171"/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</row>
    <row r="254" spans="1:28" x14ac:dyDescent="0.2">
      <c r="C254" s="191"/>
      <c r="D254" s="191"/>
      <c r="E254" s="191"/>
      <c r="F254" s="191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91"/>
      <c r="S254" s="191"/>
      <c r="T254" s="191"/>
      <c r="U254" s="191"/>
      <c r="V254" s="191"/>
      <c r="W254" s="191"/>
      <c r="X254" s="191"/>
      <c r="Y254" s="191"/>
      <c r="Z254" s="191"/>
      <c r="AA254" s="191"/>
      <c r="AB254" s="191"/>
    </row>
    <row r="255" spans="1:28" x14ac:dyDescent="0.2">
      <c r="A255" s="171"/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</row>
    <row r="256" spans="1:28" x14ac:dyDescent="0.2">
      <c r="C256" s="191"/>
      <c r="D256" s="191"/>
      <c r="E256" s="191"/>
      <c r="F256" s="191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/>
      <c r="T256" s="191"/>
      <c r="U256" s="191"/>
      <c r="V256" s="191"/>
      <c r="W256" s="191"/>
      <c r="X256" s="191"/>
      <c r="Y256" s="191"/>
      <c r="Z256" s="191"/>
      <c r="AA256" s="191"/>
      <c r="AB256" s="191"/>
    </row>
    <row r="257" spans="1:28" x14ac:dyDescent="0.2">
      <c r="A257" s="171"/>
      <c r="B257" s="171"/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</row>
    <row r="258" spans="1:28" x14ac:dyDescent="0.2">
      <c r="C258" s="191"/>
      <c r="D258" s="191"/>
      <c r="E258" s="191"/>
      <c r="F258" s="191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  <c r="T258" s="191"/>
      <c r="U258" s="191"/>
      <c r="V258" s="191"/>
      <c r="W258" s="191"/>
      <c r="X258" s="191"/>
      <c r="Y258" s="191"/>
      <c r="Z258" s="191"/>
      <c r="AA258" s="191"/>
      <c r="AB258" s="191"/>
    </row>
    <row r="259" spans="1:28" x14ac:dyDescent="0.2">
      <c r="A259" s="171"/>
      <c r="B259" s="171"/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</row>
    <row r="260" spans="1:28" x14ac:dyDescent="0.2">
      <c r="C260" s="191"/>
      <c r="D260" s="191"/>
      <c r="E260" s="191"/>
      <c r="F260" s="191"/>
      <c r="G260" s="191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91"/>
      <c r="S260" s="191"/>
      <c r="T260" s="191"/>
      <c r="U260" s="191"/>
      <c r="V260" s="191"/>
      <c r="W260" s="191"/>
      <c r="X260" s="191"/>
      <c r="Y260" s="191"/>
      <c r="Z260" s="191"/>
      <c r="AA260" s="191"/>
      <c r="AB260" s="191"/>
    </row>
    <row r="261" spans="1:28" x14ac:dyDescent="0.2">
      <c r="A261" s="171"/>
      <c r="B261" s="171"/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</row>
    <row r="262" spans="1:28" x14ac:dyDescent="0.2">
      <c r="C262" s="191"/>
      <c r="D262" s="191"/>
      <c r="E262" s="191"/>
      <c r="F262" s="191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  <c r="T262" s="191"/>
      <c r="U262" s="191"/>
      <c r="V262" s="191"/>
      <c r="W262" s="191"/>
      <c r="X262" s="191"/>
      <c r="Y262" s="191"/>
      <c r="Z262" s="191"/>
      <c r="AA262" s="191"/>
      <c r="AB262" s="191"/>
    </row>
    <row r="263" spans="1:28" x14ac:dyDescent="0.2">
      <c r="A263" s="171"/>
      <c r="B263" s="171"/>
      <c r="C263" s="171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</row>
    <row r="264" spans="1:28" x14ac:dyDescent="0.2">
      <c r="C264" s="191"/>
      <c r="D264" s="191"/>
      <c r="E264" s="191"/>
      <c r="F264" s="191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  <c r="T264" s="191"/>
      <c r="U264" s="191"/>
      <c r="V264" s="191"/>
      <c r="W264" s="191"/>
      <c r="X264" s="191"/>
      <c r="Y264" s="191"/>
      <c r="Z264" s="191"/>
      <c r="AA264" s="191"/>
      <c r="AB264" s="191"/>
    </row>
    <row r="265" spans="1:28" x14ac:dyDescent="0.2">
      <c r="A265" s="171"/>
      <c r="B265" s="171"/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</row>
    <row r="266" spans="1:28" x14ac:dyDescent="0.2">
      <c r="C266" s="191"/>
      <c r="D266" s="191"/>
      <c r="E266" s="191"/>
      <c r="F266" s="191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191"/>
      <c r="AB266" s="191"/>
    </row>
    <row r="267" spans="1:28" x14ac:dyDescent="0.2">
      <c r="A267" s="171"/>
      <c r="B267" s="171"/>
      <c r="C267" s="171"/>
      <c r="D267" s="171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</row>
    <row r="268" spans="1:28" x14ac:dyDescent="0.2">
      <c r="C268" s="191"/>
      <c r="D268" s="191"/>
      <c r="E268" s="191"/>
      <c r="F268" s="191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  <c r="T268" s="191"/>
      <c r="U268" s="191"/>
      <c r="V268" s="191"/>
      <c r="W268" s="191"/>
      <c r="X268" s="191"/>
      <c r="Y268" s="191"/>
      <c r="Z268" s="191"/>
      <c r="AA268" s="191"/>
      <c r="AB268" s="191"/>
    </row>
    <row r="269" spans="1:28" x14ac:dyDescent="0.2">
      <c r="A269" s="171"/>
      <c r="B269" s="171"/>
      <c r="C269" s="171"/>
      <c r="D269" s="171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</row>
    <row r="270" spans="1:28" x14ac:dyDescent="0.2">
      <c r="C270" s="191"/>
      <c r="D270" s="191"/>
      <c r="E270" s="191"/>
      <c r="F270" s="191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  <c r="T270" s="191"/>
      <c r="U270" s="191"/>
      <c r="V270" s="191"/>
      <c r="W270" s="191"/>
      <c r="X270" s="191"/>
      <c r="Y270" s="191"/>
      <c r="Z270" s="191"/>
      <c r="AA270" s="191"/>
      <c r="AB270" s="191"/>
    </row>
    <row r="271" spans="1:28" x14ac:dyDescent="0.2">
      <c r="A271" s="171"/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</row>
    <row r="272" spans="1:28" x14ac:dyDescent="0.2">
      <c r="C272" s="191"/>
      <c r="D272" s="191"/>
      <c r="E272" s="191"/>
      <c r="F272" s="191"/>
      <c r="G272" s="191"/>
      <c r="H272" s="191"/>
      <c r="I272" s="191"/>
      <c r="J272" s="191"/>
      <c r="K272" s="191"/>
      <c r="L272" s="191"/>
      <c r="M272" s="191"/>
      <c r="N272" s="191"/>
      <c r="O272" s="191"/>
      <c r="P272" s="191"/>
      <c r="Q272" s="191"/>
      <c r="R272" s="191"/>
      <c r="S272" s="191"/>
      <c r="T272" s="191"/>
      <c r="U272" s="191"/>
      <c r="V272" s="191"/>
      <c r="W272" s="191"/>
      <c r="X272" s="191"/>
      <c r="Y272" s="191"/>
      <c r="Z272" s="191"/>
      <c r="AA272" s="191"/>
      <c r="AB272" s="191"/>
    </row>
    <row r="273" spans="1:28" x14ac:dyDescent="0.2">
      <c r="A273" s="171"/>
      <c r="B273" s="171"/>
      <c r="C273" s="171"/>
      <c r="D273" s="171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</row>
    <row r="274" spans="1:28" x14ac:dyDescent="0.2">
      <c r="C274" s="191"/>
      <c r="D274" s="191"/>
      <c r="E274" s="191"/>
      <c r="F274" s="191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1"/>
      <c r="U274" s="191"/>
      <c r="V274" s="191"/>
      <c r="W274" s="191"/>
      <c r="X274" s="191"/>
      <c r="Y274" s="191"/>
      <c r="Z274" s="191"/>
      <c r="AA274" s="191"/>
      <c r="AB274" s="191"/>
    </row>
    <row r="275" spans="1:28" x14ac:dyDescent="0.2">
      <c r="A275" s="171"/>
      <c r="B275" s="171"/>
      <c r="C275" s="171"/>
      <c r="D275" s="171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</row>
    <row r="276" spans="1:28" x14ac:dyDescent="0.2">
      <c r="C276" s="191"/>
      <c r="D276" s="191"/>
      <c r="E276" s="191"/>
      <c r="F276" s="191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  <c r="R276" s="191"/>
      <c r="S276" s="191"/>
      <c r="T276" s="191"/>
      <c r="U276" s="191"/>
      <c r="V276" s="191"/>
      <c r="W276" s="191"/>
      <c r="X276" s="191"/>
      <c r="Y276" s="191"/>
      <c r="Z276" s="191"/>
      <c r="AA276" s="191"/>
      <c r="AB276" s="191"/>
    </row>
    <row r="277" spans="1:28" x14ac:dyDescent="0.2">
      <c r="A277" s="171"/>
      <c r="B277" s="171"/>
      <c r="C277" s="171"/>
      <c r="D277" s="171"/>
      <c r="E277" s="171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</row>
    <row r="278" spans="1:28" x14ac:dyDescent="0.2">
      <c r="C278" s="191"/>
      <c r="D278" s="191"/>
      <c r="E278" s="191"/>
      <c r="F278" s="191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  <c r="T278" s="191"/>
      <c r="U278" s="191"/>
      <c r="V278" s="191"/>
      <c r="W278" s="191"/>
      <c r="X278" s="191"/>
      <c r="Y278" s="191"/>
      <c r="Z278" s="191"/>
      <c r="AA278" s="191"/>
      <c r="AB278" s="191"/>
    </row>
    <row r="279" spans="1:28" x14ac:dyDescent="0.2">
      <c r="A279" s="171"/>
      <c r="B279" s="171"/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</row>
    <row r="280" spans="1:28" x14ac:dyDescent="0.2">
      <c r="C280" s="191"/>
      <c r="D280" s="191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1"/>
      <c r="Z280" s="191"/>
      <c r="AA280" s="191"/>
      <c r="AB280" s="191"/>
    </row>
    <row r="281" spans="1:28" x14ac:dyDescent="0.2">
      <c r="A281" s="171"/>
      <c r="B281" s="171"/>
      <c r="C281" s="171"/>
      <c r="D281" s="171"/>
      <c r="E281" s="171"/>
      <c r="F281" s="171"/>
      <c r="G281" s="171"/>
      <c r="H281" s="171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</row>
    <row r="282" spans="1:28" x14ac:dyDescent="0.2">
      <c r="C282" s="191"/>
      <c r="D282" s="191"/>
      <c r="E282" s="191"/>
      <c r="F282" s="191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  <c r="T282" s="191"/>
      <c r="U282" s="191"/>
      <c r="V282" s="191"/>
      <c r="W282" s="191"/>
      <c r="X282" s="191"/>
      <c r="Y282" s="191"/>
      <c r="Z282" s="191"/>
      <c r="AA282" s="191"/>
      <c r="AB282" s="191"/>
    </row>
    <row r="283" spans="1:28" x14ac:dyDescent="0.2">
      <c r="A283" s="171"/>
      <c r="B283" s="171"/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</row>
    <row r="284" spans="1:28" x14ac:dyDescent="0.2">
      <c r="C284" s="191"/>
      <c r="D284" s="191"/>
      <c r="E284" s="191"/>
      <c r="F284" s="191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1"/>
      <c r="S284" s="191"/>
      <c r="T284" s="191"/>
      <c r="U284" s="191"/>
      <c r="V284" s="191"/>
      <c r="W284" s="191"/>
      <c r="X284" s="191"/>
      <c r="Y284" s="191"/>
      <c r="Z284" s="191"/>
      <c r="AA284" s="191"/>
      <c r="AB284" s="191"/>
    </row>
    <row r="285" spans="1:28" x14ac:dyDescent="0.2">
      <c r="A285" s="171"/>
      <c r="B285" s="171"/>
      <c r="C285" s="171"/>
      <c r="D285" s="171"/>
      <c r="E285" s="171"/>
      <c r="F285" s="171"/>
      <c r="G285" s="171"/>
      <c r="H285" s="171"/>
      <c r="I285" s="171"/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</row>
    <row r="286" spans="1:28" x14ac:dyDescent="0.2">
      <c r="C286" s="191"/>
      <c r="D286" s="191"/>
      <c r="E286" s="191"/>
      <c r="F286" s="191"/>
      <c r="G286" s="191"/>
      <c r="H286" s="191"/>
      <c r="I286" s="191"/>
      <c r="J286" s="191"/>
      <c r="K286" s="191"/>
      <c r="L286" s="191"/>
      <c r="M286" s="191"/>
      <c r="N286" s="191"/>
      <c r="O286" s="191"/>
      <c r="P286" s="191"/>
      <c r="Q286" s="191"/>
      <c r="R286" s="191"/>
      <c r="S286" s="191"/>
      <c r="T286" s="191"/>
      <c r="U286" s="191"/>
      <c r="V286" s="191"/>
      <c r="W286" s="191"/>
      <c r="X286" s="191"/>
      <c r="Y286" s="191"/>
      <c r="Z286" s="191"/>
      <c r="AA286" s="191"/>
      <c r="AB286" s="191"/>
    </row>
    <row r="287" spans="1:28" x14ac:dyDescent="0.2">
      <c r="A287" s="171"/>
      <c r="B287" s="171"/>
      <c r="C287" s="171"/>
      <c r="D287" s="171"/>
      <c r="E287" s="171"/>
      <c r="F287" s="171"/>
      <c r="G287" s="171"/>
      <c r="H287" s="171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</row>
    <row r="288" spans="1:28" x14ac:dyDescent="0.2">
      <c r="C288" s="191"/>
      <c r="D288" s="191"/>
      <c r="E288" s="191"/>
      <c r="F288" s="191"/>
      <c r="G288" s="191"/>
      <c r="H288" s="191"/>
      <c r="I288" s="191"/>
      <c r="J288" s="191"/>
      <c r="K288" s="191"/>
      <c r="L288" s="191"/>
      <c r="M288" s="191"/>
      <c r="N288" s="191"/>
      <c r="O288" s="191"/>
      <c r="P288" s="191"/>
      <c r="Q288" s="191"/>
      <c r="R288" s="191"/>
      <c r="S288" s="191"/>
      <c r="T288" s="191"/>
      <c r="U288" s="191"/>
      <c r="V288" s="191"/>
      <c r="W288" s="191"/>
      <c r="X288" s="191"/>
      <c r="Y288" s="191"/>
      <c r="Z288" s="191"/>
      <c r="AA288" s="191"/>
      <c r="AB288" s="191"/>
    </row>
    <row r="289" spans="1:28" x14ac:dyDescent="0.2">
      <c r="A289" s="171"/>
      <c r="B289" s="171"/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</row>
    <row r="290" spans="1:28" x14ac:dyDescent="0.2">
      <c r="C290" s="191"/>
      <c r="D290" s="191"/>
      <c r="E290" s="191"/>
      <c r="F290" s="191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  <c r="R290" s="191"/>
      <c r="S290" s="191"/>
      <c r="T290" s="191"/>
      <c r="U290" s="191"/>
      <c r="V290" s="191"/>
      <c r="W290" s="191"/>
      <c r="X290" s="191"/>
      <c r="Y290" s="191"/>
      <c r="Z290" s="191"/>
      <c r="AA290" s="191"/>
      <c r="AB290" s="191"/>
    </row>
    <row r="291" spans="1:28" x14ac:dyDescent="0.2">
      <c r="A291" s="171"/>
      <c r="B291" s="171"/>
      <c r="C291" s="171"/>
      <c r="D291" s="171"/>
      <c r="E291" s="171"/>
      <c r="F291" s="171"/>
      <c r="G291" s="171"/>
      <c r="H291" s="171"/>
      <c r="I291" s="171"/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</row>
    <row r="292" spans="1:28" x14ac:dyDescent="0.2">
      <c r="C292" s="191"/>
      <c r="D292" s="191"/>
      <c r="E292" s="191"/>
      <c r="F292" s="191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  <c r="T292" s="191"/>
      <c r="U292" s="191"/>
      <c r="V292" s="191"/>
      <c r="W292" s="191"/>
      <c r="X292" s="191"/>
      <c r="Y292" s="191"/>
      <c r="Z292" s="191"/>
      <c r="AA292" s="191"/>
      <c r="AB292" s="191"/>
    </row>
    <row r="293" spans="1:28" x14ac:dyDescent="0.2">
      <c r="A293" s="171"/>
      <c r="B293" s="171"/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</row>
    <row r="294" spans="1:28" x14ac:dyDescent="0.2">
      <c r="C294" s="191"/>
      <c r="D294" s="191"/>
      <c r="E294" s="191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1"/>
      <c r="U294" s="191"/>
      <c r="V294" s="191"/>
      <c r="W294" s="191"/>
      <c r="X294" s="191"/>
      <c r="Y294" s="191"/>
      <c r="Z294" s="191"/>
      <c r="AA294" s="191"/>
      <c r="AB294" s="191"/>
    </row>
    <row r="295" spans="1:28" x14ac:dyDescent="0.2">
      <c r="A295" s="171"/>
      <c r="B295" s="171"/>
      <c r="C295" s="171"/>
      <c r="D295" s="171"/>
      <c r="E295" s="171"/>
      <c r="F295" s="171"/>
      <c r="G295" s="171"/>
      <c r="H295" s="171"/>
      <c r="I295" s="171"/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</row>
    <row r="296" spans="1:28" x14ac:dyDescent="0.2">
      <c r="C296" s="191"/>
      <c r="D296" s="191"/>
      <c r="E296" s="191"/>
      <c r="F296" s="191"/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  <c r="T296" s="191"/>
      <c r="U296" s="191"/>
      <c r="V296" s="191"/>
      <c r="W296" s="191"/>
      <c r="X296" s="191"/>
      <c r="Y296" s="191"/>
      <c r="Z296" s="191"/>
      <c r="AA296" s="191"/>
      <c r="AB296" s="191"/>
    </row>
    <row r="297" spans="1:28" x14ac:dyDescent="0.2">
      <c r="A297" s="171"/>
      <c r="B297" s="171"/>
      <c r="C297" s="171"/>
      <c r="D297" s="171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</row>
    <row r="298" spans="1:28" x14ac:dyDescent="0.2">
      <c r="C298" s="191"/>
      <c r="D298" s="191"/>
      <c r="E298" s="191"/>
      <c r="F298" s="191"/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  <c r="T298" s="191"/>
      <c r="U298" s="191"/>
      <c r="V298" s="191"/>
      <c r="W298" s="191"/>
      <c r="X298" s="191"/>
      <c r="Y298" s="191"/>
      <c r="Z298" s="191"/>
      <c r="AA298" s="191"/>
      <c r="AB298" s="191"/>
    </row>
    <row r="299" spans="1:28" x14ac:dyDescent="0.2">
      <c r="A299" s="171"/>
      <c r="B299" s="171"/>
      <c r="C299" s="171"/>
      <c r="D299" s="171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</row>
    <row r="300" spans="1:28" x14ac:dyDescent="0.2">
      <c r="C300" s="191"/>
      <c r="D300" s="191"/>
      <c r="E300" s="191"/>
      <c r="F300" s="191"/>
      <c r="G300" s="191"/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  <c r="R300" s="191"/>
      <c r="S300" s="191"/>
      <c r="T300" s="191"/>
      <c r="U300" s="191"/>
      <c r="V300" s="191"/>
      <c r="W300" s="191"/>
      <c r="X300" s="191"/>
      <c r="Y300" s="191"/>
      <c r="Z300" s="191"/>
      <c r="AA300" s="191"/>
      <c r="AB300" s="191"/>
    </row>
    <row r="301" spans="1:28" x14ac:dyDescent="0.2">
      <c r="A301" s="171"/>
      <c r="B301" s="171"/>
      <c r="C301" s="171"/>
      <c r="D301" s="171"/>
      <c r="E301" s="171"/>
      <c r="F301" s="171"/>
      <c r="G301" s="171"/>
      <c r="H301" s="171"/>
      <c r="I301" s="171"/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</row>
    <row r="302" spans="1:28" x14ac:dyDescent="0.2">
      <c r="C302" s="191"/>
      <c r="D302" s="191"/>
      <c r="E302" s="191"/>
      <c r="F302" s="191"/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  <c r="T302" s="191"/>
      <c r="U302" s="191"/>
      <c r="V302" s="191"/>
      <c r="W302" s="191"/>
      <c r="X302" s="191"/>
      <c r="Y302" s="191"/>
      <c r="Z302" s="191"/>
      <c r="AA302" s="191"/>
      <c r="AB302" s="191"/>
    </row>
    <row r="303" spans="1:28" x14ac:dyDescent="0.2">
      <c r="A303" s="171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</row>
    <row r="304" spans="1:28" x14ac:dyDescent="0.2">
      <c r="C304" s="191"/>
      <c r="D304" s="191"/>
      <c r="E304" s="191"/>
      <c r="F304" s="191"/>
      <c r="G304" s="191"/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91"/>
      <c r="S304" s="191"/>
      <c r="T304" s="191"/>
      <c r="U304" s="191"/>
      <c r="V304" s="191"/>
      <c r="W304" s="191"/>
      <c r="X304" s="191"/>
      <c r="Y304" s="191"/>
      <c r="Z304" s="191"/>
      <c r="AA304" s="191"/>
      <c r="AB304" s="191"/>
    </row>
    <row r="305" spans="1:28" x14ac:dyDescent="0.2">
      <c r="A305" s="171"/>
      <c r="B305" s="171"/>
      <c r="C305" s="171"/>
      <c r="D305" s="171"/>
      <c r="E305" s="171"/>
      <c r="F305" s="171"/>
      <c r="G305" s="171"/>
      <c r="H305" s="171"/>
      <c r="I305" s="171"/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</row>
    <row r="306" spans="1:28" x14ac:dyDescent="0.2">
      <c r="C306" s="191"/>
      <c r="D306" s="191"/>
      <c r="E306" s="191"/>
      <c r="F306" s="191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  <c r="T306" s="191"/>
      <c r="U306" s="191"/>
      <c r="V306" s="191"/>
      <c r="W306" s="191"/>
      <c r="X306" s="191"/>
      <c r="Y306" s="191"/>
      <c r="Z306" s="191"/>
      <c r="AA306" s="191"/>
      <c r="AB306" s="191"/>
    </row>
    <row r="307" spans="1:28" x14ac:dyDescent="0.2">
      <c r="A307" s="171"/>
      <c r="B307" s="171"/>
      <c r="C307" s="171"/>
      <c r="D307" s="171"/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</row>
    <row r="308" spans="1:28" x14ac:dyDescent="0.2">
      <c r="C308" s="191"/>
      <c r="D308" s="191"/>
      <c r="E308" s="191"/>
      <c r="F308" s="191"/>
      <c r="G308" s="191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  <c r="T308" s="191"/>
      <c r="U308" s="191"/>
      <c r="V308" s="191"/>
      <c r="W308" s="191"/>
      <c r="X308" s="191"/>
      <c r="Y308" s="191"/>
      <c r="Z308" s="191"/>
      <c r="AA308" s="191"/>
      <c r="AB308" s="191"/>
    </row>
    <row r="309" spans="1:28" x14ac:dyDescent="0.2">
      <c r="A309" s="171"/>
      <c r="B309" s="171"/>
      <c r="C309" s="171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</row>
    <row r="310" spans="1:28" x14ac:dyDescent="0.2">
      <c r="C310" s="191"/>
      <c r="D310" s="191"/>
      <c r="E310" s="191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91"/>
      <c r="S310" s="191"/>
      <c r="T310" s="191"/>
      <c r="U310" s="191"/>
      <c r="V310" s="191"/>
      <c r="W310" s="191"/>
      <c r="X310" s="191"/>
      <c r="Y310" s="191"/>
      <c r="Z310" s="191"/>
      <c r="AA310" s="191"/>
      <c r="AB310" s="191"/>
    </row>
    <row r="311" spans="1:28" x14ac:dyDescent="0.2">
      <c r="A311" s="171"/>
      <c r="B311" s="171"/>
      <c r="C311" s="171"/>
      <c r="D311" s="171"/>
      <c r="E311" s="171"/>
      <c r="F311" s="171"/>
      <c r="G311" s="171"/>
      <c r="H311" s="171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</row>
    <row r="312" spans="1:28" x14ac:dyDescent="0.2">
      <c r="C312" s="191"/>
      <c r="D312" s="191"/>
      <c r="E312" s="191"/>
      <c r="F312" s="191"/>
      <c r="G312" s="191"/>
      <c r="H312" s="191"/>
      <c r="I312" s="191"/>
      <c r="J312" s="191"/>
      <c r="K312" s="191"/>
      <c r="L312" s="191"/>
      <c r="M312" s="191"/>
      <c r="N312" s="191"/>
      <c r="O312" s="191"/>
      <c r="P312" s="191"/>
      <c r="Q312" s="191"/>
      <c r="R312" s="191"/>
      <c r="S312" s="191"/>
      <c r="T312" s="191"/>
      <c r="U312" s="191"/>
      <c r="V312" s="191"/>
      <c r="W312" s="191"/>
      <c r="X312" s="191"/>
      <c r="Y312" s="191"/>
      <c r="Z312" s="191"/>
      <c r="AA312" s="191"/>
      <c r="AB312" s="191"/>
    </row>
    <row r="313" spans="1:28" x14ac:dyDescent="0.2">
      <c r="A313" s="171"/>
      <c r="B313" s="171"/>
      <c r="C313" s="171"/>
      <c r="D313" s="171"/>
      <c r="E313" s="171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</row>
    <row r="314" spans="1:28" x14ac:dyDescent="0.2">
      <c r="C314" s="191"/>
      <c r="D314" s="191"/>
      <c r="E314" s="191"/>
      <c r="F314" s="191"/>
      <c r="G314" s="191"/>
      <c r="H314" s="191"/>
      <c r="I314" s="191"/>
      <c r="J314" s="191"/>
      <c r="K314" s="191"/>
      <c r="L314" s="191"/>
      <c r="M314" s="191"/>
      <c r="N314" s="191"/>
      <c r="O314" s="191"/>
      <c r="P314" s="191"/>
      <c r="Q314" s="191"/>
      <c r="R314" s="191"/>
      <c r="S314" s="191"/>
      <c r="T314" s="191"/>
      <c r="U314" s="191"/>
      <c r="V314" s="191"/>
      <c r="W314" s="191"/>
      <c r="X314" s="191"/>
      <c r="Y314" s="191"/>
      <c r="Z314" s="191"/>
      <c r="AA314" s="191"/>
      <c r="AB314" s="191"/>
    </row>
    <row r="315" spans="1:28" x14ac:dyDescent="0.2">
      <c r="A315" s="171"/>
      <c r="B315" s="171"/>
      <c r="C315" s="171"/>
      <c r="D315" s="171"/>
      <c r="E315" s="171"/>
      <c r="F315" s="171"/>
      <c r="G315" s="171"/>
      <c r="H315" s="171"/>
      <c r="I315" s="171"/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</row>
    <row r="316" spans="1:28" x14ac:dyDescent="0.2">
      <c r="C316" s="191"/>
      <c r="D316" s="191"/>
      <c r="E316" s="191"/>
      <c r="F316" s="191"/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191"/>
      <c r="U316" s="191"/>
      <c r="V316" s="191"/>
      <c r="W316" s="191"/>
      <c r="X316" s="191"/>
      <c r="Y316" s="191"/>
      <c r="Z316" s="191"/>
      <c r="AA316" s="191"/>
      <c r="AB316" s="191"/>
    </row>
    <row r="317" spans="1:28" x14ac:dyDescent="0.2">
      <c r="A317" s="171"/>
      <c r="B317" s="171"/>
      <c r="C317" s="171"/>
      <c r="D317" s="171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</row>
    <row r="318" spans="1:28" x14ac:dyDescent="0.2">
      <c r="C318" s="191"/>
      <c r="D318" s="191"/>
      <c r="E318" s="191"/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  <c r="T318" s="191"/>
      <c r="U318" s="191"/>
      <c r="V318" s="191"/>
      <c r="W318" s="191"/>
      <c r="X318" s="191"/>
      <c r="Y318" s="191"/>
      <c r="Z318" s="191"/>
      <c r="AA318" s="191"/>
      <c r="AB318" s="191"/>
    </row>
    <row r="319" spans="1:28" x14ac:dyDescent="0.2">
      <c r="A319" s="171"/>
      <c r="B319" s="171"/>
      <c r="C319" s="171"/>
      <c r="D319" s="171"/>
      <c r="E319" s="171"/>
      <c r="F319" s="171"/>
      <c r="G319" s="171"/>
      <c r="H319" s="171"/>
      <c r="I319" s="171"/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</row>
    <row r="320" spans="1:28" x14ac:dyDescent="0.2">
      <c r="C320" s="191"/>
      <c r="D320" s="191"/>
      <c r="E320" s="191"/>
      <c r="F320" s="191"/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1"/>
      <c r="U320" s="191"/>
      <c r="V320" s="191"/>
      <c r="W320" s="191"/>
      <c r="X320" s="191"/>
      <c r="Y320" s="191"/>
      <c r="Z320" s="191"/>
      <c r="AA320" s="191"/>
      <c r="AB320" s="191"/>
    </row>
    <row r="321" spans="1:28" x14ac:dyDescent="0.2">
      <c r="A321" s="171"/>
      <c r="B321" s="171"/>
      <c r="C321" s="171"/>
      <c r="D321" s="171"/>
      <c r="E321" s="171"/>
      <c r="F321" s="171"/>
      <c r="G321" s="171"/>
      <c r="H321" s="171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</row>
    <row r="322" spans="1:28" x14ac:dyDescent="0.2">
      <c r="C322" s="191"/>
      <c r="D322" s="191"/>
      <c r="E322" s="191"/>
      <c r="F322" s="191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191"/>
      <c r="U322" s="191"/>
      <c r="V322" s="191"/>
      <c r="W322" s="191"/>
      <c r="X322" s="191"/>
      <c r="Y322" s="191"/>
      <c r="Z322" s="191"/>
      <c r="AA322" s="191"/>
      <c r="AB322" s="191"/>
    </row>
    <row r="323" spans="1:28" x14ac:dyDescent="0.2">
      <c r="A323" s="171"/>
      <c r="B323" s="171"/>
      <c r="C323" s="171"/>
      <c r="D323" s="171"/>
      <c r="E323" s="171"/>
      <c r="F323" s="171"/>
      <c r="G323" s="171"/>
      <c r="H323" s="171"/>
      <c r="I323" s="171"/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</row>
    <row r="324" spans="1:28" x14ac:dyDescent="0.2">
      <c r="C324" s="191"/>
      <c r="D324" s="191"/>
      <c r="E324" s="191"/>
      <c r="F324" s="191"/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191"/>
      <c r="U324" s="191"/>
      <c r="V324" s="191"/>
      <c r="W324" s="191"/>
      <c r="X324" s="191"/>
      <c r="Y324" s="191"/>
      <c r="Z324" s="191"/>
      <c r="AA324" s="191"/>
      <c r="AB324" s="191"/>
    </row>
    <row r="325" spans="1:28" x14ac:dyDescent="0.2">
      <c r="A325" s="171"/>
      <c r="B325" s="171"/>
      <c r="C325" s="171"/>
      <c r="D325" s="171"/>
      <c r="E325" s="171"/>
      <c r="F325" s="171"/>
      <c r="G325" s="171"/>
      <c r="H325" s="171"/>
      <c r="I325" s="171"/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</row>
    <row r="326" spans="1:28" x14ac:dyDescent="0.2">
      <c r="C326" s="191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</row>
    <row r="327" spans="1:28" x14ac:dyDescent="0.2">
      <c r="A327" s="171"/>
      <c r="B327" s="171"/>
      <c r="C327" s="171"/>
      <c r="D327" s="171"/>
      <c r="E327" s="171"/>
      <c r="F327" s="171"/>
      <c r="G327" s="171"/>
      <c r="H327" s="171"/>
      <c r="I327" s="171"/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</row>
    <row r="328" spans="1:28" x14ac:dyDescent="0.2">
      <c r="C328" s="191"/>
      <c r="D328" s="191"/>
      <c r="E328" s="191"/>
      <c r="F328" s="191"/>
      <c r="G328" s="191"/>
      <c r="H328" s="191"/>
      <c r="I328" s="191"/>
      <c r="J328" s="191"/>
      <c r="K328" s="191"/>
      <c r="L328" s="191"/>
      <c r="M328" s="191"/>
      <c r="N328" s="191"/>
      <c r="O328" s="191"/>
      <c r="P328" s="191"/>
      <c r="Q328" s="191"/>
      <c r="R328" s="191"/>
      <c r="S328" s="191"/>
      <c r="T328" s="191"/>
      <c r="U328" s="191"/>
      <c r="V328" s="191"/>
      <c r="W328" s="191"/>
      <c r="X328" s="191"/>
      <c r="Y328" s="191"/>
      <c r="Z328" s="191"/>
      <c r="AA328" s="191"/>
      <c r="AB328" s="191"/>
    </row>
    <row r="329" spans="1:28" x14ac:dyDescent="0.2">
      <c r="A329" s="171"/>
      <c r="B329" s="171"/>
      <c r="C329" s="171"/>
      <c r="D329" s="171"/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</row>
    <row r="330" spans="1:28" x14ac:dyDescent="0.2">
      <c r="C330" s="191"/>
      <c r="D330" s="191"/>
      <c r="E330" s="191"/>
      <c r="F330" s="191"/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  <c r="T330" s="191"/>
      <c r="U330" s="191"/>
      <c r="V330" s="191"/>
      <c r="W330" s="191"/>
      <c r="X330" s="191"/>
      <c r="Y330" s="191"/>
      <c r="Z330" s="191"/>
      <c r="AA330" s="191"/>
      <c r="AB330" s="191"/>
    </row>
    <row r="331" spans="1:28" x14ac:dyDescent="0.2">
      <c r="A331" s="171"/>
      <c r="B331" s="171"/>
      <c r="C331" s="1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</row>
    <row r="332" spans="1:28" x14ac:dyDescent="0.2">
      <c r="C332" s="191"/>
      <c r="D332" s="191"/>
      <c r="E332" s="191"/>
      <c r="F332" s="191"/>
      <c r="G332" s="191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  <c r="T332" s="191"/>
      <c r="U332" s="191"/>
      <c r="V332" s="191"/>
      <c r="W332" s="191"/>
      <c r="X332" s="191"/>
      <c r="Y332" s="191"/>
      <c r="Z332" s="191"/>
      <c r="AA332" s="191"/>
      <c r="AB332" s="191"/>
    </row>
    <row r="333" spans="1:28" x14ac:dyDescent="0.2">
      <c r="A333" s="171"/>
      <c r="B333" s="171"/>
      <c r="C333" s="171"/>
      <c r="D333" s="171"/>
      <c r="E333" s="171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</row>
    <row r="334" spans="1:28" x14ac:dyDescent="0.2">
      <c r="C334" s="191"/>
      <c r="D334" s="191"/>
      <c r="E334" s="191"/>
      <c r="F334" s="191"/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1"/>
      <c r="Y334" s="191"/>
      <c r="Z334" s="191"/>
      <c r="AA334" s="191"/>
      <c r="AB334" s="191"/>
    </row>
    <row r="335" spans="1:28" x14ac:dyDescent="0.2">
      <c r="A335" s="171"/>
      <c r="B335" s="171"/>
      <c r="C335" s="171"/>
      <c r="D335" s="171"/>
      <c r="E335" s="171"/>
      <c r="F335" s="171"/>
      <c r="G335" s="171"/>
      <c r="H335" s="171"/>
      <c r="I335" s="171"/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</row>
    <row r="336" spans="1:28" x14ac:dyDescent="0.2">
      <c r="C336" s="191"/>
      <c r="D336" s="191"/>
      <c r="E336" s="191"/>
      <c r="F336" s="191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  <c r="AA336" s="191"/>
      <c r="AB336" s="191"/>
    </row>
    <row r="337" spans="1:28" x14ac:dyDescent="0.2">
      <c r="A337" s="171"/>
      <c r="B337" s="171"/>
      <c r="C337" s="171"/>
      <c r="D337" s="171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</row>
    <row r="338" spans="1:28" x14ac:dyDescent="0.2">
      <c r="C338" s="191"/>
      <c r="D338" s="191"/>
      <c r="E338" s="191"/>
      <c r="F338" s="191"/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  <c r="T338" s="191"/>
      <c r="U338" s="191"/>
      <c r="V338" s="191"/>
      <c r="W338" s="191"/>
      <c r="X338" s="191"/>
      <c r="Y338" s="191"/>
      <c r="Z338" s="191"/>
      <c r="AA338" s="191"/>
      <c r="AB338" s="191"/>
    </row>
    <row r="339" spans="1:28" x14ac:dyDescent="0.2">
      <c r="A339" s="171"/>
      <c r="B339" s="171"/>
      <c r="C339" s="171"/>
      <c r="D339" s="171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</row>
    <row r="340" spans="1:28" x14ac:dyDescent="0.2">
      <c r="C340" s="191"/>
      <c r="D340" s="191"/>
      <c r="E340" s="191"/>
      <c r="F340" s="191"/>
      <c r="G340" s="191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  <c r="R340" s="191"/>
      <c r="S340" s="191"/>
      <c r="T340" s="191"/>
      <c r="U340" s="191"/>
      <c r="V340" s="191"/>
      <c r="W340" s="191"/>
      <c r="X340" s="191"/>
      <c r="Y340" s="191"/>
      <c r="Z340" s="191"/>
      <c r="AA340" s="191"/>
      <c r="AB340" s="191"/>
    </row>
    <row r="341" spans="1:28" x14ac:dyDescent="0.2">
      <c r="A341" s="171"/>
      <c r="B341" s="171"/>
      <c r="C341" s="171"/>
      <c r="D341" s="171"/>
      <c r="E341" s="171"/>
      <c r="F341" s="171"/>
      <c r="G341" s="171"/>
      <c r="H341" s="171"/>
      <c r="I341" s="171"/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</row>
    <row r="342" spans="1:28" x14ac:dyDescent="0.2">
      <c r="C342" s="191"/>
      <c r="D342" s="191"/>
      <c r="E342" s="191"/>
      <c r="F342" s="191"/>
      <c r="G342" s="191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  <c r="R342" s="191"/>
      <c r="S342" s="191"/>
      <c r="T342" s="191"/>
      <c r="U342" s="191"/>
      <c r="V342" s="191"/>
      <c r="W342" s="191"/>
      <c r="X342" s="191"/>
      <c r="Y342" s="191"/>
      <c r="Z342" s="191"/>
      <c r="AA342" s="191"/>
      <c r="AB342" s="191"/>
    </row>
    <row r="343" spans="1:28" x14ac:dyDescent="0.2">
      <c r="A343" s="171"/>
      <c r="B343" s="171"/>
      <c r="C343" s="171"/>
      <c r="D343" s="171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</row>
    <row r="344" spans="1:28" x14ac:dyDescent="0.2">
      <c r="C344" s="191"/>
      <c r="D344" s="191"/>
      <c r="E344" s="191"/>
      <c r="F344" s="191"/>
      <c r="G344" s="191"/>
      <c r="H344" s="191"/>
      <c r="I344" s="191"/>
      <c r="J344" s="191"/>
      <c r="K344" s="191"/>
      <c r="L344" s="191"/>
      <c r="M344" s="191"/>
      <c r="N344" s="191"/>
      <c r="O344" s="191"/>
      <c r="P344" s="191"/>
      <c r="Q344" s="191"/>
      <c r="R344" s="191"/>
      <c r="S344" s="191"/>
      <c r="T344" s="191"/>
      <c r="U344" s="191"/>
      <c r="V344" s="191"/>
      <c r="W344" s="191"/>
      <c r="X344" s="191"/>
      <c r="Y344" s="191"/>
      <c r="Z344" s="191"/>
      <c r="AA344" s="191"/>
      <c r="AB344" s="191"/>
    </row>
    <row r="345" spans="1:28" x14ac:dyDescent="0.2">
      <c r="A345" s="171"/>
      <c r="B345" s="171"/>
      <c r="C345" s="171"/>
      <c r="D345" s="171"/>
      <c r="E345" s="171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</row>
    <row r="346" spans="1:28" x14ac:dyDescent="0.2">
      <c r="C346" s="191"/>
      <c r="D346" s="191"/>
      <c r="E346" s="191"/>
      <c r="F346" s="191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191"/>
      <c r="W346" s="191"/>
      <c r="X346" s="191"/>
      <c r="Y346" s="191"/>
      <c r="Z346" s="191"/>
      <c r="AA346" s="191"/>
      <c r="AB346" s="191"/>
    </row>
    <row r="347" spans="1:28" x14ac:dyDescent="0.2">
      <c r="A347" s="171"/>
      <c r="B347" s="171"/>
      <c r="C347" s="171"/>
      <c r="D347" s="171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</row>
    <row r="348" spans="1:28" x14ac:dyDescent="0.2">
      <c r="C348" s="191"/>
      <c r="D348" s="191"/>
      <c r="E348" s="191"/>
      <c r="F348" s="191"/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191"/>
      <c r="W348" s="191"/>
      <c r="X348" s="191"/>
      <c r="Y348" s="191"/>
      <c r="Z348" s="191"/>
      <c r="AA348" s="191"/>
      <c r="AB348" s="191"/>
    </row>
    <row r="349" spans="1:28" x14ac:dyDescent="0.2">
      <c r="A349" s="171"/>
      <c r="B349" s="171"/>
      <c r="C349" s="171"/>
      <c r="D349" s="171"/>
      <c r="E349" s="171"/>
      <c r="F349" s="171"/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</row>
    <row r="350" spans="1:28" x14ac:dyDescent="0.2">
      <c r="C350" s="191"/>
      <c r="D350" s="191"/>
      <c r="E350" s="191"/>
      <c r="F350" s="191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1"/>
      <c r="W350" s="191"/>
      <c r="X350" s="191"/>
      <c r="Y350" s="191"/>
      <c r="Z350" s="191"/>
      <c r="AA350" s="191"/>
      <c r="AB350" s="191"/>
    </row>
    <row r="351" spans="1:28" x14ac:dyDescent="0.2">
      <c r="A351" s="171"/>
      <c r="B351" s="171"/>
      <c r="C351" s="171"/>
      <c r="D351" s="171"/>
      <c r="E351" s="171"/>
      <c r="F351" s="171"/>
      <c r="G351" s="171"/>
      <c r="H351" s="171"/>
      <c r="I351" s="171"/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</row>
    <row r="352" spans="1:28" x14ac:dyDescent="0.2">
      <c r="C352" s="191"/>
      <c r="D352" s="191"/>
      <c r="E352" s="191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</row>
    <row r="353" spans="1:28" x14ac:dyDescent="0.2">
      <c r="A353" s="171"/>
      <c r="B353" s="171"/>
      <c r="C353" s="171"/>
      <c r="D353" s="171"/>
      <c r="E353" s="171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</row>
    <row r="354" spans="1:28" x14ac:dyDescent="0.2">
      <c r="C354" s="191"/>
      <c r="D354" s="191"/>
      <c r="E354" s="191"/>
      <c r="F354" s="191"/>
      <c r="G354" s="191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91"/>
      <c r="S354" s="191"/>
      <c r="T354" s="191"/>
      <c r="U354" s="191"/>
      <c r="V354" s="191"/>
      <c r="W354" s="191"/>
      <c r="X354" s="191"/>
      <c r="Y354" s="191"/>
      <c r="Z354" s="191"/>
      <c r="AA354" s="191"/>
      <c r="AB354" s="191"/>
    </row>
    <row r="355" spans="1:28" x14ac:dyDescent="0.2">
      <c r="A355" s="171"/>
      <c r="B355" s="171"/>
      <c r="C355" s="171"/>
      <c r="D355" s="171"/>
      <c r="E355" s="171"/>
      <c r="F355" s="171"/>
      <c r="G355" s="171"/>
      <c r="H355" s="171"/>
      <c r="I355" s="171"/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</row>
    <row r="356" spans="1:28" x14ac:dyDescent="0.2">
      <c r="C356" s="191"/>
      <c r="D356" s="191"/>
      <c r="E356" s="191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  <c r="AA356" s="191"/>
      <c r="AB356" s="191"/>
    </row>
    <row r="357" spans="1:28" x14ac:dyDescent="0.2">
      <c r="A357" s="171"/>
      <c r="B357" s="171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</row>
    <row r="358" spans="1:28" x14ac:dyDescent="0.2">
      <c r="C358" s="191"/>
      <c r="D358" s="191"/>
      <c r="E358" s="191"/>
      <c r="F358" s="191"/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  <c r="R358" s="191"/>
      <c r="S358" s="191"/>
      <c r="T358" s="191"/>
      <c r="U358" s="191"/>
      <c r="V358" s="191"/>
      <c r="W358" s="191"/>
      <c r="X358" s="191"/>
      <c r="Y358" s="191"/>
      <c r="Z358" s="191"/>
      <c r="AA358" s="191"/>
      <c r="AB358" s="191"/>
    </row>
    <row r="359" spans="1:28" x14ac:dyDescent="0.2">
      <c r="A359" s="171"/>
      <c r="B359" s="171"/>
      <c r="C359" s="171"/>
      <c r="D359" s="171"/>
      <c r="E359" s="171"/>
      <c r="F359" s="171"/>
      <c r="G359" s="171"/>
      <c r="H359" s="171"/>
      <c r="I359" s="171"/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</row>
    <row r="360" spans="1:28" x14ac:dyDescent="0.2">
      <c r="C360" s="191"/>
      <c r="D360" s="191"/>
      <c r="E360" s="191"/>
      <c r="F360" s="191"/>
      <c r="G360" s="191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191"/>
      <c r="U360" s="191"/>
      <c r="V360" s="191"/>
      <c r="W360" s="191"/>
      <c r="X360" s="191"/>
      <c r="Y360" s="191"/>
      <c r="Z360" s="191"/>
      <c r="AA360" s="191"/>
      <c r="AB360" s="191"/>
    </row>
    <row r="361" spans="1:28" x14ac:dyDescent="0.2">
      <c r="A361" s="171"/>
      <c r="B361" s="171"/>
      <c r="C361" s="171"/>
      <c r="D361" s="171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</row>
    <row r="362" spans="1:28" x14ac:dyDescent="0.2">
      <c r="C362" s="191"/>
      <c r="D362" s="191"/>
      <c r="E362" s="191"/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191"/>
      <c r="U362" s="191"/>
      <c r="V362" s="191"/>
      <c r="W362" s="191"/>
      <c r="X362" s="191"/>
      <c r="Y362" s="191"/>
      <c r="Z362" s="191"/>
      <c r="AA362" s="191"/>
      <c r="AB362" s="191"/>
    </row>
    <row r="363" spans="1:28" x14ac:dyDescent="0.2">
      <c r="A363" s="171"/>
      <c r="B363" s="171"/>
      <c r="C363" s="171"/>
      <c r="D363" s="171"/>
      <c r="E363" s="171"/>
      <c r="F363" s="171"/>
      <c r="G363" s="171"/>
      <c r="H363" s="171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</row>
    <row r="364" spans="1:28" x14ac:dyDescent="0.2">
      <c r="C364" s="191"/>
      <c r="D364" s="191"/>
      <c r="E364" s="191"/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1"/>
      <c r="W364" s="191"/>
      <c r="X364" s="191"/>
      <c r="Y364" s="191"/>
      <c r="Z364" s="191"/>
      <c r="AA364" s="191"/>
      <c r="AB364" s="191"/>
    </row>
    <row r="365" spans="1:28" x14ac:dyDescent="0.2">
      <c r="A365" s="171"/>
      <c r="B365" s="171"/>
      <c r="C365" s="171"/>
      <c r="D365" s="171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</row>
    <row r="366" spans="1:28" x14ac:dyDescent="0.2">
      <c r="C366" s="191"/>
      <c r="D366" s="191"/>
      <c r="E366" s="191"/>
      <c r="F366" s="191"/>
      <c r="G366" s="191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191"/>
      <c r="U366" s="191"/>
      <c r="V366" s="191"/>
      <c r="W366" s="191"/>
      <c r="X366" s="191"/>
      <c r="Y366" s="191"/>
      <c r="Z366" s="191"/>
      <c r="AA366" s="191"/>
      <c r="AB366" s="191"/>
    </row>
    <row r="367" spans="1:28" x14ac:dyDescent="0.2">
      <c r="A367" s="171"/>
      <c r="B367" s="171"/>
      <c r="C367" s="171"/>
      <c r="D367" s="171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</row>
    <row r="368" spans="1:28" x14ac:dyDescent="0.2">
      <c r="C368" s="191"/>
      <c r="D368" s="191"/>
      <c r="E368" s="191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191"/>
      <c r="U368" s="191"/>
      <c r="V368" s="191"/>
      <c r="W368" s="191"/>
      <c r="X368" s="191"/>
      <c r="Y368" s="191"/>
      <c r="Z368" s="191"/>
      <c r="AA368" s="191"/>
      <c r="AB368" s="191"/>
    </row>
    <row r="369" spans="1:28" x14ac:dyDescent="0.2">
      <c r="A369" s="171"/>
      <c r="B369" s="171"/>
      <c r="C369" s="171"/>
      <c r="D369" s="171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</row>
    <row r="370" spans="1:28" x14ac:dyDescent="0.2">
      <c r="C370" s="191"/>
      <c r="D370" s="191"/>
      <c r="E370" s="191"/>
      <c r="F370" s="191"/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191"/>
      <c r="U370" s="191"/>
      <c r="V370" s="191"/>
      <c r="W370" s="191"/>
      <c r="X370" s="191"/>
      <c r="Y370" s="191"/>
      <c r="Z370" s="191"/>
      <c r="AA370" s="191"/>
      <c r="AB370" s="191"/>
    </row>
    <row r="371" spans="1:28" x14ac:dyDescent="0.2">
      <c r="A371" s="171"/>
      <c r="B371" s="171"/>
      <c r="C371" s="171"/>
      <c r="D371" s="171"/>
      <c r="E371" s="171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</row>
    <row r="372" spans="1:28" x14ac:dyDescent="0.2">
      <c r="C372" s="191"/>
      <c r="D372" s="191"/>
      <c r="E372" s="191"/>
      <c r="F372" s="191"/>
      <c r="G372" s="191"/>
      <c r="H372" s="191"/>
      <c r="I372" s="191"/>
      <c r="J372" s="191"/>
      <c r="K372" s="191"/>
      <c r="L372" s="191"/>
      <c r="M372" s="191"/>
      <c r="N372" s="191"/>
      <c r="O372" s="191"/>
      <c r="P372" s="191"/>
      <c r="Q372" s="191"/>
      <c r="R372" s="191"/>
      <c r="S372" s="191"/>
      <c r="T372" s="191"/>
      <c r="U372" s="191"/>
      <c r="V372" s="191"/>
      <c r="W372" s="191"/>
      <c r="X372" s="191"/>
      <c r="Y372" s="191"/>
      <c r="Z372" s="191"/>
      <c r="AA372" s="191"/>
      <c r="AB372" s="191"/>
    </row>
    <row r="373" spans="1:28" x14ac:dyDescent="0.2">
      <c r="A373" s="171"/>
      <c r="B373" s="171"/>
      <c r="C373" s="171"/>
      <c r="D373" s="171"/>
      <c r="E373" s="171"/>
      <c r="F373" s="171"/>
      <c r="G373" s="171"/>
      <c r="H373" s="171"/>
      <c r="I373" s="171"/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</row>
    <row r="374" spans="1:28" x14ac:dyDescent="0.2">
      <c r="C374" s="191"/>
      <c r="D374" s="191"/>
      <c r="E374" s="191"/>
      <c r="F374" s="191"/>
      <c r="G374" s="191"/>
      <c r="H374" s="191"/>
      <c r="I374" s="191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  <c r="T374" s="191"/>
      <c r="U374" s="191"/>
      <c r="V374" s="191"/>
      <c r="W374" s="191"/>
      <c r="X374" s="191"/>
      <c r="Y374" s="191"/>
      <c r="Z374" s="191"/>
      <c r="AA374" s="191"/>
      <c r="AB374" s="191"/>
    </row>
    <row r="375" spans="1:28" x14ac:dyDescent="0.2">
      <c r="A375" s="171"/>
      <c r="B375" s="171"/>
      <c r="C375" s="171"/>
      <c r="D375" s="171"/>
      <c r="E375" s="171"/>
      <c r="F375" s="171"/>
      <c r="G375" s="171"/>
      <c r="H375" s="171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</row>
    <row r="376" spans="1:28" x14ac:dyDescent="0.2">
      <c r="C376" s="191"/>
      <c r="D376" s="191"/>
      <c r="E376" s="191"/>
      <c r="F376" s="191"/>
      <c r="G376" s="191"/>
      <c r="H376" s="191"/>
      <c r="I376" s="191"/>
      <c r="J376" s="191"/>
      <c r="K376" s="191"/>
      <c r="L376" s="191"/>
      <c r="M376" s="191"/>
      <c r="N376" s="191"/>
      <c r="O376" s="191"/>
      <c r="P376" s="191"/>
      <c r="Q376" s="191"/>
      <c r="R376" s="191"/>
      <c r="S376" s="191"/>
      <c r="T376" s="191"/>
      <c r="U376" s="191"/>
      <c r="V376" s="191"/>
      <c r="W376" s="191"/>
      <c r="X376" s="191"/>
      <c r="Y376" s="191"/>
      <c r="Z376" s="191"/>
      <c r="AA376" s="191"/>
      <c r="AB376" s="191"/>
    </row>
    <row r="377" spans="1:28" x14ac:dyDescent="0.2">
      <c r="A377" s="171"/>
      <c r="B377" s="171"/>
      <c r="C377" s="171"/>
      <c r="D377" s="171"/>
      <c r="E377" s="171"/>
      <c r="F377" s="171"/>
      <c r="G377" s="171"/>
      <c r="H377" s="171"/>
      <c r="I377" s="171"/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</row>
    <row r="378" spans="1:28" x14ac:dyDescent="0.2">
      <c r="C378" s="191"/>
      <c r="D378" s="191"/>
      <c r="E378" s="191"/>
      <c r="F378" s="191"/>
      <c r="G378" s="191"/>
      <c r="H378" s="191"/>
      <c r="I378" s="191"/>
      <c r="J378" s="191"/>
      <c r="K378" s="191"/>
      <c r="L378" s="191"/>
      <c r="M378" s="191"/>
      <c r="N378" s="191"/>
      <c r="O378" s="191"/>
      <c r="P378" s="191"/>
      <c r="Q378" s="191"/>
      <c r="R378" s="191"/>
      <c r="S378" s="191"/>
      <c r="T378" s="191"/>
      <c r="U378" s="191"/>
      <c r="V378" s="191"/>
      <c r="W378" s="191"/>
      <c r="X378" s="191"/>
      <c r="Y378" s="191"/>
      <c r="Z378" s="191"/>
      <c r="AA378" s="191"/>
      <c r="AB378" s="191"/>
    </row>
    <row r="379" spans="1:28" x14ac:dyDescent="0.2">
      <c r="A379" s="171"/>
      <c r="B379" s="171"/>
      <c r="C379" s="171"/>
      <c r="D379" s="171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</row>
    <row r="380" spans="1:28" x14ac:dyDescent="0.2">
      <c r="C380" s="191"/>
      <c r="D380" s="191"/>
      <c r="E380" s="191"/>
      <c r="F380" s="191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  <c r="AA380" s="191"/>
      <c r="AB380" s="191"/>
    </row>
    <row r="381" spans="1:28" x14ac:dyDescent="0.2">
      <c r="A381" s="171"/>
      <c r="B381" s="171"/>
      <c r="C381" s="171"/>
      <c r="D381" s="171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</row>
    <row r="382" spans="1:28" x14ac:dyDescent="0.2">
      <c r="C382" s="191"/>
      <c r="D382" s="191"/>
      <c r="E382" s="191"/>
      <c r="F382" s="191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1"/>
      <c r="AB382" s="191"/>
    </row>
    <row r="383" spans="1:28" x14ac:dyDescent="0.2">
      <c r="A383" s="171"/>
      <c r="B383" s="171"/>
      <c r="C383" s="171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</row>
    <row r="384" spans="1:28" x14ac:dyDescent="0.2">
      <c r="C384" s="191"/>
      <c r="D384" s="191"/>
      <c r="E384" s="191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1"/>
      <c r="AB384" s="191"/>
    </row>
    <row r="385" spans="1:28" x14ac:dyDescent="0.2">
      <c r="A385" s="171"/>
      <c r="B385" s="171"/>
      <c r="C385" s="171"/>
      <c r="D385" s="171"/>
      <c r="E385" s="171"/>
      <c r="F385" s="171"/>
      <c r="G385" s="171"/>
      <c r="H385" s="171"/>
      <c r="I385" s="171"/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</row>
    <row r="386" spans="1:28" x14ac:dyDescent="0.2">
      <c r="C386" s="191"/>
      <c r="D386" s="191"/>
      <c r="E386" s="191"/>
      <c r="F386" s="191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  <c r="U386" s="191"/>
      <c r="V386" s="191"/>
      <c r="W386" s="191"/>
      <c r="X386" s="191"/>
      <c r="Y386" s="191"/>
      <c r="Z386" s="191"/>
      <c r="AA386" s="191"/>
      <c r="AB386" s="191"/>
    </row>
    <row r="387" spans="1:28" x14ac:dyDescent="0.2">
      <c r="A387" s="171"/>
      <c r="B387" s="171"/>
      <c r="C387" s="171"/>
      <c r="D387" s="171"/>
      <c r="E387" s="171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</row>
    <row r="388" spans="1:28" x14ac:dyDescent="0.2">
      <c r="C388" s="191"/>
      <c r="D388" s="191"/>
      <c r="E388" s="191"/>
      <c r="F388" s="191"/>
      <c r="G388" s="191"/>
      <c r="H388" s="191"/>
      <c r="I388" s="191"/>
      <c r="J388" s="191"/>
      <c r="K388" s="191"/>
      <c r="L388" s="191"/>
      <c r="M388" s="191"/>
      <c r="N388" s="191"/>
      <c r="O388" s="191"/>
      <c r="P388" s="191"/>
      <c r="Q388" s="191"/>
      <c r="R388" s="191"/>
      <c r="S388" s="191"/>
      <c r="T388" s="191"/>
      <c r="U388" s="191"/>
      <c r="V388" s="191"/>
      <c r="W388" s="191"/>
      <c r="X388" s="191"/>
      <c r="Y388" s="191"/>
      <c r="Z388" s="191"/>
      <c r="AA388" s="191"/>
      <c r="AB388" s="191"/>
    </row>
    <row r="389" spans="1:28" x14ac:dyDescent="0.2">
      <c r="A389" s="171"/>
      <c r="B389" s="171"/>
      <c r="C389" s="171"/>
      <c r="D389" s="171"/>
      <c r="E389" s="171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</row>
    <row r="390" spans="1:28" x14ac:dyDescent="0.2">
      <c r="C390" s="191"/>
      <c r="D390" s="191"/>
      <c r="E390" s="191"/>
      <c r="F390" s="191"/>
      <c r="G390" s="191"/>
      <c r="H390" s="191"/>
      <c r="I390" s="191"/>
      <c r="J390" s="191"/>
      <c r="K390" s="191"/>
      <c r="L390" s="191"/>
      <c r="M390" s="191"/>
      <c r="N390" s="191"/>
      <c r="O390" s="191"/>
      <c r="P390" s="191"/>
      <c r="Q390" s="191"/>
      <c r="R390" s="191"/>
      <c r="S390" s="191"/>
      <c r="T390" s="191"/>
      <c r="U390" s="191"/>
      <c r="V390" s="191"/>
      <c r="W390" s="191"/>
      <c r="X390" s="191"/>
      <c r="Y390" s="191"/>
      <c r="Z390" s="191"/>
      <c r="AA390" s="191"/>
      <c r="AB390" s="191"/>
    </row>
    <row r="391" spans="1:28" x14ac:dyDescent="0.2">
      <c r="A391" s="171"/>
      <c r="B391" s="171"/>
      <c r="C391" s="171"/>
      <c r="D391" s="171"/>
      <c r="E391" s="171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</row>
    <row r="392" spans="1:28" x14ac:dyDescent="0.2">
      <c r="C392" s="191"/>
      <c r="D392" s="191"/>
      <c r="E392" s="191"/>
      <c r="F392" s="191"/>
      <c r="G392" s="191"/>
      <c r="H392" s="191"/>
      <c r="I392" s="191"/>
      <c r="J392" s="191"/>
      <c r="K392" s="191"/>
      <c r="L392" s="191"/>
      <c r="M392" s="191"/>
      <c r="N392" s="191"/>
      <c r="O392" s="191"/>
      <c r="P392" s="191"/>
      <c r="Q392" s="191"/>
      <c r="R392" s="191"/>
      <c r="S392" s="191"/>
      <c r="T392" s="191"/>
      <c r="U392" s="191"/>
      <c r="V392" s="191"/>
      <c r="W392" s="191"/>
      <c r="X392" s="191"/>
      <c r="Y392" s="191"/>
      <c r="Z392" s="191"/>
      <c r="AA392" s="191"/>
      <c r="AB392" s="191"/>
    </row>
    <row r="393" spans="1:28" x14ac:dyDescent="0.2">
      <c r="A393" s="171"/>
      <c r="B393" s="171"/>
      <c r="C393" s="171"/>
      <c r="D393" s="171"/>
      <c r="E393" s="171"/>
      <c r="F393" s="171"/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</row>
    <row r="394" spans="1:28" x14ac:dyDescent="0.2">
      <c r="C394" s="191"/>
      <c r="D394" s="191"/>
      <c r="E394" s="191"/>
      <c r="F394" s="191"/>
      <c r="G394" s="191"/>
      <c r="H394" s="191"/>
      <c r="I394" s="191"/>
      <c r="J394" s="191"/>
      <c r="K394" s="191"/>
      <c r="L394" s="191"/>
      <c r="M394" s="191"/>
      <c r="N394" s="191"/>
      <c r="O394" s="191"/>
      <c r="P394" s="191"/>
      <c r="Q394" s="191"/>
      <c r="R394" s="191"/>
      <c r="S394" s="191"/>
      <c r="T394" s="191"/>
      <c r="U394" s="191"/>
      <c r="V394" s="191"/>
      <c r="W394" s="191"/>
      <c r="X394" s="191"/>
      <c r="Y394" s="191"/>
      <c r="Z394" s="191"/>
      <c r="AA394" s="191"/>
      <c r="AB394" s="191"/>
    </row>
    <row r="395" spans="1:28" x14ac:dyDescent="0.2">
      <c r="A395" s="171"/>
      <c r="B395" s="171"/>
      <c r="C395" s="171"/>
      <c r="D395" s="171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</row>
    <row r="396" spans="1:28" x14ac:dyDescent="0.2">
      <c r="C396" s="191"/>
      <c r="D396" s="191"/>
      <c r="E396" s="191"/>
      <c r="F396" s="191"/>
      <c r="G396" s="191"/>
      <c r="H396" s="191"/>
      <c r="I396" s="191"/>
      <c r="J396" s="191"/>
      <c r="K396" s="191"/>
      <c r="L396" s="191"/>
      <c r="M396" s="191"/>
      <c r="N396" s="191"/>
      <c r="O396" s="191"/>
      <c r="P396" s="191"/>
      <c r="Q396" s="191"/>
      <c r="R396" s="191"/>
      <c r="S396" s="191"/>
      <c r="T396" s="191"/>
      <c r="U396" s="191"/>
      <c r="V396" s="191"/>
      <c r="W396" s="191"/>
      <c r="X396" s="191"/>
      <c r="Y396" s="191"/>
      <c r="Z396" s="191"/>
      <c r="AA396" s="191"/>
      <c r="AB396" s="191"/>
    </row>
    <row r="397" spans="1:28" x14ac:dyDescent="0.2">
      <c r="A397" s="171"/>
      <c r="B397" s="171"/>
      <c r="C397" s="171"/>
      <c r="D397" s="171"/>
      <c r="E397" s="171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</row>
    <row r="398" spans="1:28" x14ac:dyDescent="0.2">
      <c r="C398" s="191"/>
      <c r="D398" s="191"/>
      <c r="E398" s="191"/>
      <c r="F398" s="191"/>
      <c r="G398" s="191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  <c r="T398" s="191"/>
      <c r="U398" s="191"/>
      <c r="V398" s="191"/>
      <c r="W398" s="191"/>
      <c r="X398" s="191"/>
      <c r="Y398" s="191"/>
      <c r="Z398" s="191"/>
      <c r="AA398" s="191"/>
      <c r="AB398" s="191"/>
    </row>
    <row r="399" spans="1:28" x14ac:dyDescent="0.2">
      <c r="A399" s="171"/>
      <c r="B399" s="171"/>
      <c r="C399" s="171"/>
      <c r="D399" s="171"/>
      <c r="E399" s="171"/>
      <c r="F399" s="171"/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</row>
    <row r="400" spans="1:28" x14ac:dyDescent="0.2">
      <c r="C400" s="191"/>
      <c r="D400" s="191"/>
      <c r="E400" s="191"/>
      <c r="F400" s="191"/>
      <c r="G400" s="191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  <c r="R400" s="191"/>
      <c r="S400" s="191"/>
      <c r="T400" s="191"/>
      <c r="U400" s="191"/>
      <c r="V400" s="191"/>
      <c r="W400" s="191"/>
      <c r="X400" s="191"/>
      <c r="Y400" s="191"/>
      <c r="Z400" s="191"/>
      <c r="AA400" s="191"/>
      <c r="AB400" s="191"/>
    </row>
    <row r="401" spans="1:28" x14ac:dyDescent="0.2">
      <c r="A401" s="171"/>
      <c r="B401" s="171"/>
      <c r="C401" s="171"/>
      <c r="D401" s="171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</row>
    <row r="402" spans="1:28" x14ac:dyDescent="0.2">
      <c r="C402" s="191"/>
      <c r="D402" s="191"/>
      <c r="E402" s="191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  <c r="T402" s="191"/>
      <c r="U402" s="191"/>
      <c r="V402" s="191"/>
      <c r="W402" s="191"/>
      <c r="X402" s="191"/>
      <c r="Y402" s="191"/>
      <c r="Z402" s="191"/>
      <c r="AA402" s="191"/>
      <c r="AB402" s="191"/>
    </row>
    <row r="403" spans="1:28" x14ac:dyDescent="0.2">
      <c r="A403" s="171"/>
      <c r="B403" s="171"/>
      <c r="C403" s="171"/>
      <c r="D403" s="171"/>
      <c r="E403" s="171"/>
      <c r="F403" s="171"/>
      <c r="G403" s="171"/>
      <c r="H403" s="171"/>
      <c r="I403" s="171"/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</row>
    <row r="404" spans="1:28" x14ac:dyDescent="0.2">
      <c r="C404" s="191"/>
      <c r="D404" s="191"/>
      <c r="E404" s="191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191"/>
      <c r="U404" s="191"/>
      <c r="V404" s="191"/>
      <c r="W404" s="191"/>
      <c r="X404" s="191"/>
      <c r="Y404" s="191"/>
      <c r="Z404" s="191"/>
      <c r="AA404" s="191"/>
      <c r="AB404" s="191"/>
    </row>
    <row r="405" spans="1:28" x14ac:dyDescent="0.2">
      <c r="A405" s="171"/>
      <c r="B405" s="171"/>
      <c r="C405" s="171"/>
      <c r="D405" s="171"/>
      <c r="E405" s="171"/>
      <c r="F405" s="171"/>
      <c r="G405" s="171"/>
      <c r="H405" s="171"/>
      <c r="I405" s="171"/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</row>
    <row r="406" spans="1:28" x14ac:dyDescent="0.2">
      <c r="C406" s="191"/>
      <c r="D406" s="191"/>
      <c r="E406" s="191"/>
      <c r="F406" s="191"/>
      <c r="G406" s="191"/>
      <c r="H406" s="191"/>
      <c r="I406" s="191"/>
      <c r="J406" s="191"/>
      <c r="K406" s="191"/>
      <c r="L406" s="191"/>
      <c r="M406" s="191"/>
      <c r="N406" s="191"/>
      <c r="O406" s="191"/>
      <c r="P406" s="191"/>
      <c r="Q406" s="191"/>
      <c r="R406" s="191"/>
      <c r="S406" s="191"/>
      <c r="T406" s="191"/>
      <c r="U406" s="191"/>
      <c r="V406" s="191"/>
      <c r="W406" s="191"/>
      <c r="X406" s="191"/>
      <c r="Y406" s="191"/>
      <c r="Z406" s="191"/>
      <c r="AA406" s="191"/>
      <c r="AB406" s="191"/>
    </row>
    <row r="407" spans="1:28" x14ac:dyDescent="0.2">
      <c r="A407" s="171"/>
      <c r="B407" s="171"/>
      <c r="C407" s="171"/>
      <c r="D407" s="171"/>
      <c r="E407" s="171"/>
      <c r="F407" s="171"/>
      <c r="G407" s="171"/>
      <c r="H407" s="171"/>
      <c r="I407" s="171"/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</row>
    <row r="408" spans="1:28" x14ac:dyDescent="0.2">
      <c r="C408" s="191"/>
      <c r="D408" s="191"/>
      <c r="E408" s="191"/>
      <c r="F408" s="191"/>
      <c r="G408" s="191"/>
      <c r="H408" s="191"/>
      <c r="I408" s="191"/>
      <c r="J408" s="191"/>
      <c r="K408" s="191"/>
      <c r="L408" s="191"/>
      <c r="M408" s="191"/>
      <c r="N408" s="191"/>
      <c r="O408" s="191"/>
      <c r="P408" s="191"/>
      <c r="Q408" s="191"/>
      <c r="R408" s="191"/>
      <c r="S408" s="191"/>
      <c r="T408" s="191"/>
      <c r="U408" s="191"/>
      <c r="V408" s="191"/>
      <c r="W408" s="191"/>
      <c r="X408" s="191"/>
      <c r="Y408" s="191"/>
      <c r="Z408" s="191"/>
      <c r="AA408" s="191"/>
      <c r="AB408" s="191"/>
    </row>
    <row r="409" spans="1:28" x14ac:dyDescent="0.2">
      <c r="A409" s="171"/>
      <c r="B409" s="171"/>
      <c r="C409" s="171"/>
      <c r="D409" s="171"/>
      <c r="E409" s="171"/>
      <c r="F409" s="171"/>
      <c r="G409" s="171"/>
      <c r="H409" s="171"/>
      <c r="I409" s="171"/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</row>
    <row r="410" spans="1:28" x14ac:dyDescent="0.2">
      <c r="C410" s="191"/>
      <c r="D410" s="191"/>
      <c r="E410" s="191"/>
      <c r="F410" s="191"/>
      <c r="G410" s="191"/>
      <c r="H410" s="191"/>
      <c r="I410" s="191"/>
      <c r="J410" s="191"/>
      <c r="K410" s="191"/>
      <c r="L410" s="191"/>
      <c r="M410" s="191"/>
      <c r="N410" s="191"/>
      <c r="O410" s="191"/>
      <c r="P410" s="191"/>
      <c r="Q410" s="191"/>
      <c r="R410" s="191"/>
      <c r="S410" s="191"/>
      <c r="T410" s="191"/>
      <c r="U410" s="191"/>
      <c r="V410" s="191"/>
      <c r="W410" s="191"/>
      <c r="X410" s="191"/>
      <c r="Y410" s="191"/>
      <c r="Z410" s="191"/>
      <c r="AA410" s="191"/>
      <c r="AB410" s="191"/>
    </row>
    <row r="411" spans="1:28" x14ac:dyDescent="0.2">
      <c r="A411" s="171"/>
      <c r="B411" s="171"/>
      <c r="C411" s="171"/>
      <c r="D411" s="171"/>
      <c r="E411" s="171"/>
      <c r="F411" s="171"/>
      <c r="G411" s="171"/>
      <c r="H411" s="171"/>
      <c r="I411" s="171"/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</row>
    <row r="412" spans="1:28" x14ac:dyDescent="0.2"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191"/>
      <c r="Q412" s="191"/>
      <c r="R412" s="191"/>
      <c r="S412" s="191"/>
      <c r="T412" s="191"/>
      <c r="U412" s="191"/>
      <c r="V412" s="191"/>
      <c r="W412" s="191"/>
      <c r="X412" s="191"/>
      <c r="Y412" s="191"/>
      <c r="Z412" s="191"/>
      <c r="AA412" s="191"/>
      <c r="AB412" s="191"/>
    </row>
    <row r="413" spans="1:28" x14ac:dyDescent="0.2">
      <c r="A413" s="171"/>
      <c r="B413" s="171"/>
      <c r="C413" s="171"/>
      <c r="D413" s="171"/>
      <c r="E413" s="171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</row>
    <row r="414" spans="1:28" x14ac:dyDescent="0.2">
      <c r="C414" s="191"/>
      <c r="D414" s="191"/>
      <c r="E414" s="191"/>
      <c r="F414" s="191"/>
      <c r="G414" s="191"/>
      <c r="H414" s="191"/>
      <c r="I414" s="191"/>
      <c r="J414" s="191"/>
      <c r="K414" s="191"/>
      <c r="L414" s="191"/>
      <c r="M414" s="191"/>
      <c r="N414" s="191"/>
      <c r="O414" s="191"/>
      <c r="P414" s="191"/>
      <c r="Q414" s="191"/>
      <c r="R414" s="191"/>
      <c r="S414" s="191"/>
      <c r="T414" s="191"/>
      <c r="U414" s="191"/>
      <c r="V414" s="191"/>
      <c r="W414" s="191"/>
      <c r="X414" s="191"/>
      <c r="Y414" s="191"/>
      <c r="Z414" s="191"/>
      <c r="AA414" s="191"/>
      <c r="AB414" s="191"/>
    </row>
    <row r="415" spans="1:28" x14ac:dyDescent="0.2">
      <c r="A415" s="171"/>
      <c r="B415" s="171"/>
      <c r="C415" s="171"/>
      <c r="D415" s="171"/>
      <c r="E415" s="171"/>
      <c r="F415" s="171"/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</row>
    <row r="416" spans="1:28" x14ac:dyDescent="0.2">
      <c r="C416" s="191"/>
      <c r="D416" s="191"/>
      <c r="E416" s="191"/>
      <c r="F416" s="191"/>
      <c r="G416" s="191"/>
      <c r="H416" s="191"/>
      <c r="I416" s="191"/>
      <c r="J416" s="191"/>
      <c r="K416" s="191"/>
      <c r="L416" s="191"/>
      <c r="M416" s="191"/>
      <c r="N416" s="191"/>
      <c r="O416" s="191"/>
      <c r="P416" s="191"/>
      <c r="Q416" s="191"/>
      <c r="R416" s="191"/>
      <c r="S416" s="191"/>
      <c r="T416" s="191"/>
      <c r="U416" s="191"/>
      <c r="V416" s="191"/>
      <c r="W416" s="191"/>
      <c r="X416" s="191"/>
      <c r="Y416" s="191"/>
      <c r="Z416" s="191"/>
      <c r="AA416" s="191"/>
      <c r="AB416" s="191"/>
    </row>
    <row r="417" spans="1:28" x14ac:dyDescent="0.2">
      <c r="A417" s="171"/>
      <c r="B417" s="171"/>
      <c r="C417" s="171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</row>
    <row r="418" spans="1:28" x14ac:dyDescent="0.2">
      <c r="C418" s="191"/>
      <c r="D418" s="191"/>
      <c r="E418" s="191"/>
      <c r="F418" s="191"/>
      <c r="G418" s="191"/>
      <c r="H418" s="191"/>
      <c r="I418" s="191"/>
      <c r="J418" s="191"/>
      <c r="K418" s="191"/>
      <c r="L418" s="191"/>
      <c r="M418" s="191"/>
      <c r="N418" s="191"/>
      <c r="O418" s="191"/>
      <c r="P418" s="191"/>
      <c r="Q418" s="191"/>
      <c r="R418" s="191"/>
      <c r="S418" s="191"/>
      <c r="T418" s="191"/>
      <c r="U418" s="191"/>
      <c r="V418" s="191"/>
      <c r="W418" s="191"/>
      <c r="X418" s="191"/>
      <c r="Y418" s="191"/>
      <c r="Z418" s="191"/>
      <c r="AA418" s="191"/>
      <c r="AB418" s="191"/>
    </row>
    <row r="419" spans="1:28" x14ac:dyDescent="0.2">
      <c r="A419" s="171"/>
      <c r="B419" s="171"/>
      <c r="C419" s="171"/>
      <c r="D419" s="171"/>
      <c r="E419" s="171"/>
      <c r="F419" s="171"/>
      <c r="G419" s="171"/>
      <c r="H419" s="171"/>
      <c r="I419" s="171"/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</row>
    <row r="420" spans="1:28" x14ac:dyDescent="0.2">
      <c r="C420" s="191"/>
      <c r="D420" s="191"/>
      <c r="E420" s="191"/>
      <c r="F420" s="191"/>
      <c r="G420" s="191"/>
      <c r="H420" s="191"/>
      <c r="I420" s="191"/>
      <c r="J420" s="191"/>
      <c r="K420" s="191"/>
      <c r="L420" s="191"/>
      <c r="M420" s="191"/>
      <c r="N420" s="191"/>
      <c r="O420" s="191"/>
      <c r="P420" s="191"/>
      <c r="Q420" s="191"/>
      <c r="R420" s="191"/>
      <c r="S420" s="191"/>
      <c r="T420" s="191"/>
      <c r="U420" s="191"/>
      <c r="V420" s="191"/>
      <c r="W420" s="191"/>
      <c r="X420" s="191"/>
      <c r="Y420" s="191"/>
      <c r="Z420" s="191"/>
      <c r="AA420" s="191"/>
      <c r="AB420" s="191"/>
    </row>
    <row r="421" spans="1:28" x14ac:dyDescent="0.2">
      <c r="A421" s="171"/>
      <c r="B421" s="171"/>
      <c r="C421" s="171"/>
      <c r="D421" s="171"/>
      <c r="E421" s="171"/>
      <c r="F421" s="171"/>
      <c r="G421" s="171"/>
      <c r="H421" s="171"/>
      <c r="I421" s="171"/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</row>
    <row r="422" spans="1:28" x14ac:dyDescent="0.2">
      <c r="C422" s="191"/>
      <c r="D422" s="191"/>
      <c r="E422" s="191"/>
      <c r="F422" s="191"/>
      <c r="G422" s="191"/>
      <c r="H422" s="191"/>
      <c r="I422" s="191"/>
      <c r="J422" s="191"/>
      <c r="K422" s="191"/>
      <c r="L422" s="191"/>
      <c r="M422" s="191"/>
      <c r="N422" s="191"/>
      <c r="O422" s="191"/>
      <c r="P422" s="191"/>
      <c r="Q422" s="191"/>
      <c r="R422" s="191"/>
      <c r="S422" s="191"/>
      <c r="T422" s="191"/>
      <c r="U422" s="191"/>
      <c r="V422" s="191"/>
      <c r="W422" s="191"/>
      <c r="X422" s="191"/>
      <c r="Y422" s="191"/>
      <c r="Z422" s="191"/>
      <c r="AA422" s="191"/>
      <c r="AB422" s="191"/>
    </row>
    <row r="423" spans="1:28" x14ac:dyDescent="0.2">
      <c r="A423" s="171"/>
      <c r="B423" s="171"/>
      <c r="C423" s="171"/>
      <c r="D423" s="171"/>
      <c r="E423" s="171"/>
      <c r="F423" s="171"/>
      <c r="G423" s="171"/>
      <c r="H423" s="171"/>
      <c r="I423" s="171"/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</row>
    <row r="424" spans="1:28" x14ac:dyDescent="0.2">
      <c r="C424" s="191"/>
      <c r="D424" s="191"/>
      <c r="E424" s="191"/>
      <c r="F424" s="191"/>
      <c r="G424" s="191"/>
      <c r="H424" s="191"/>
      <c r="I424" s="191"/>
      <c r="J424" s="191"/>
      <c r="K424" s="191"/>
      <c r="L424" s="191"/>
      <c r="M424" s="191"/>
      <c r="N424" s="191"/>
      <c r="O424" s="191"/>
      <c r="P424" s="191"/>
      <c r="Q424" s="191"/>
      <c r="R424" s="191"/>
      <c r="S424" s="191"/>
      <c r="T424" s="191"/>
      <c r="U424" s="191"/>
      <c r="V424" s="191"/>
      <c r="W424" s="191"/>
      <c r="X424" s="191"/>
      <c r="Y424" s="191"/>
      <c r="Z424" s="191"/>
      <c r="AA424" s="191"/>
      <c r="AB424" s="191"/>
    </row>
    <row r="425" spans="1:28" x14ac:dyDescent="0.2">
      <c r="A425" s="171"/>
      <c r="B425" s="171"/>
      <c r="C425" s="171"/>
      <c r="D425" s="171"/>
      <c r="E425" s="171"/>
      <c r="F425" s="171"/>
      <c r="G425" s="171"/>
      <c r="H425" s="171"/>
      <c r="I425" s="171"/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</row>
    <row r="426" spans="1:28" x14ac:dyDescent="0.2">
      <c r="C426" s="191"/>
      <c r="D426" s="191"/>
      <c r="E426" s="191"/>
      <c r="F426" s="191"/>
      <c r="G426" s="191"/>
      <c r="H426" s="191"/>
      <c r="I426" s="191"/>
      <c r="J426" s="191"/>
      <c r="K426" s="191"/>
      <c r="L426" s="191"/>
      <c r="M426" s="191"/>
      <c r="N426" s="191"/>
      <c r="O426" s="191"/>
      <c r="P426" s="191"/>
      <c r="Q426" s="191"/>
      <c r="R426" s="191"/>
      <c r="S426" s="191"/>
      <c r="T426" s="191"/>
      <c r="U426" s="191"/>
      <c r="V426" s="191"/>
      <c r="W426" s="191"/>
      <c r="X426" s="191"/>
      <c r="Y426" s="191"/>
      <c r="Z426" s="191"/>
      <c r="AA426" s="191"/>
      <c r="AB426" s="191"/>
    </row>
    <row r="427" spans="1:28" x14ac:dyDescent="0.2">
      <c r="A427" s="171"/>
      <c r="B427" s="171"/>
      <c r="C427" s="171"/>
      <c r="D427" s="171"/>
      <c r="E427" s="171"/>
      <c r="F427" s="171"/>
      <c r="G427" s="171"/>
      <c r="H427" s="171"/>
      <c r="I427" s="171"/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</row>
    <row r="428" spans="1:28" x14ac:dyDescent="0.2">
      <c r="C428" s="191"/>
      <c r="D428" s="191"/>
      <c r="E428" s="191"/>
      <c r="F428" s="191"/>
      <c r="G428" s="191"/>
      <c r="H428" s="191"/>
      <c r="I428" s="191"/>
      <c r="J428" s="191"/>
      <c r="K428" s="191"/>
      <c r="L428" s="191"/>
      <c r="M428" s="191"/>
      <c r="N428" s="191"/>
      <c r="O428" s="191"/>
      <c r="P428" s="191"/>
      <c r="Q428" s="191"/>
      <c r="R428" s="191"/>
      <c r="S428" s="191"/>
      <c r="T428" s="191"/>
      <c r="U428" s="191"/>
      <c r="V428" s="191"/>
      <c r="W428" s="191"/>
      <c r="X428" s="191"/>
      <c r="Y428" s="191"/>
      <c r="Z428" s="191"/>
      <c r="AA428" s="191"/>
      <c r="AB428" s="191"/>
    </row>
    <row r="429" spans="1:28" x14ac:dyDescent="0.2">
      <c r="A429" s="171"/>
      <c r="B429" s="171"/>
      <c r="C429" s="171"/>
      <c r="D429" s="171"/>
      <c r="E429" s="171"/>
      <c r="F429" s="171"/>
      <c r="G429" s="171"/>
      <c r="H429" s="171"/>
      <c r="I429" s="171"/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</row>
    <row r="430" spans="1:28" x14ac:dyDescent="0.2">
      <c r="C430" s="191"/>
      <c r="D430" s="191"/>
      <c r="E430" s="191"/>
      <c r="F430" s="191"/>
      <c r="G430" s="191"/>
      <c r="H430" s="191"/>
      <c r="I430" s="191"/>
      <c r="J430" s="191"/>
      <c r="K430" s="191"/>
      <c r="L430" s="191"/>
      <c r="M430" s="191"/>
      <c r="N430" s="191"/>
      <c r="O430" s="191"/>
      <c r="P430" s="191"/>
      <c r="Q430" s="191"/>
      <c r="R430" s="191"/>
      <c r="S430" s="191"/>
      <c r="T430" s="191"/>
      <c r="U430" s="191"/>
      <c r="V430" s="191"/>
      <c r="W430" s="191"/>
      <c r="X430" s="191"/>
      <c r="Y430" s="191"/>
      <c r="Z430" s="191"/>
      <c r="AA430" s="191"/>
      <c r="AB430" s="191"/>
    </row>
    <row r="431" spans="1:28" x14ac:dyDescent="0.2">
      <c r="A431" s="171"/>
      <c r="B431" s="171"/>
      <c r="C431" s="171"/>
      <c r="D431" s="171"/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</row>
    <row r="432" spans="1:28" x14ac:dyDescent="0.2">
      <c r="C432" s="191"/>
      <c r="D432" s="191"/>
      <c r="E432" s="191"/>
      <c r="F432" s="191"/>
      <c r="G432" s="191"/>
      <c r="H432" s="191"/>
      <c r="I432" s="191"/>
      <c r="J432" s="191"/>
      <c r="K432" s="191"/>
      <c r="L432" s="191"/>
      <c r="M432" s="191"/>
      <c r="N432" s="191"/>
      <c r="O432" s="191"/>
      <c r="P432" s="191"/>
      <c r="Q432" s="191"/>
      <c r="R432" s="191"/>
      <c r="S432" s="191"/>
      <c r="T432" s="191"/>
      <c r="U432" s="191"/>
      <c r="V432" s="191"/>
      <c r="W432" s="191"/>
      <c r="X432" s="191"/>
      <c r="Y432" s="191"/>
      <c r="Z432" s="191"/>
      <c r="AA432" s="191"/>
      <c r="AB432" s="191"/>
    </row>
    <row r="433" spans="1:28" x14ac:dyDescent="0.2">
      <c r="A433" s="171"/>
      <c r="B433" s="171"/>
      <c r="C433" s="171"/>
      <c r="D433" s="171"/>
      <c r="E433" s="171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</row>
    <row r="434" spans="1:28" x14ac:dyDescent="0.2">
      <c r="C434" s="191"/>
      <c r="D434" s="191"/>
      <c r="E434" s="191"/>
      <c r="F434" s="191"/>
      <c r="G434" s="191"/>
      <c r="H434" s="191"/>
      <c r="I434" s="191"/>
      <c r="J434" s="191"/>
      <c r="K434" s="191"/>
      <c r="L434" s="191"/>
      <c r="M434" s="191"/>
      <c r="N434" s="191"/>
      <c r="O434" s="191"/>
      <c r="P434" s="191"/>
      <c r="Q434" s="191"/>
      <c r="R434" s="191"/>
      <c r="S434" s="191"/>
      <c r="T434" s="191"/>
      <c r="U434" s="191"/>
      <c r="V434" s="191"/>
      <c r="W434" s="191"/>
      <c r="X434" s="191"/>
      <c r="Y434" s="191"/>
      <c r="Z434" s="191"/>
      <c r="AA434" s="191"/>
      <c r="AB434" s="191"/>
    </row>
    <row r="435" spans="1:28" x14ac:dyDescent="0.2">
      <c r="A435" s="171"/>
      <c r="B435" s="171"/>
      <c r="C435" s="171"/>
      <c r="D435" s="171"/>
      <c r="E435" s="171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</row>
    <row r="436" spans="1:28" x14ac:dyDescent="0.2">
      <c r="C436" s="191"/>
      <c r="D436" s="191"/>
      <c r="E436" s="191"/>
      <c r="F436" s="191"/>
      <c r="G436" s="191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/>
      <c r="R436" s="191"/>
      <c r="S436" s="191"/>
      <c r="T436" s="191"/>
      <c r="U436" s="191"/>
      <c r="V436" s="191"/>
      <c r="W436" s="191"/>
      <c r="X436" s="191"/>
      <c r="Y436" s="191"/>
      <c r="Z436" s="191"/>
      <c r="AA436" s="191"/>
      <c r="AB436" s="191"/>
    </row>
    <row r="437" spans="1:28" x14ac:dyDescent="0.2">
      <c r="A437" s="171"/>
      <c r="B437" s="171"/>
      <c r="C437" s="171"/>
      <c r="D437" s="171"/>
      <c r="E437" s="171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</row>
    <row r="438" spans="1:28" x14ac:dyDescent="0.2">
      <c r="C438" s="191"/>
      <c r="D438" s="191"/>
      <c r="E438" s="191"/>
      <c r="F438" s="191"/>
      <c r="G438" s="191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  <c r="T438" s="191"/>
      <c r="U438" s="191"/>
      <c r="V438" s="191"/>
      <c r="W438" s="191"/>
      <c r="X438" s="191"/>
      <c r="Y438" s="191"/>
      <c r="Z438" s="191"/>
      <c r="AA438" s="191"/>
      <c r="AB438" s="191"/>
    </row>
    <row r="439" spans="1:28" x14ac:dyDescent="0.2">
      <c r="A439" s="171"/>
      <c r="B439" s="171"/>
      <c r="C439" s="171"/>
      <c r="D439" s="171"/>
      <c r="E439" s="171"/>
      <c r="F439" s="171"/>
      <c r="G439" s="171"/>
      <c r="H439" s="171"/>
      <c r="I439" s="171"/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</row>
    <row r="440" spans="1:28" x14ac:dyDescent="0.2">
      <c r="C440" s="191"/>
      <c r="D440" s="191"/>
      <c r="E440" s="191"/>
      <c r="F440" s="191"/>
      <c r="G440" s="191"/>
      <c r="H440" s="191"/>
      <c r="I440" s="191"/>
      <c r="J440" s="191"/>
      <c r="K440" s="191"/>
      <c r="L440" s="191"/>
      <c r="M440" s="191"/>
      <c r="N440" s="191"/>
      <c r="O440" s="191"/>
      <c r="P440" s="191"/>
      <c r="Q440" s="191"/>
      <c r="R440" s="191"/>
      <c r="S440" s="191"/>
      <c r="T440" s="191"/>
      <c r="U440" s="191"/>
      <c r="V440" s="191"/>
      <c r="W440" s="191"/>
      <c r="X440" s="191"/>
      <c r="Y440" s="191"/>
      <c r="Z440" s="191"/>
      <c r="AA440" s="191"/>
      <c r="AB440" s="191"/>
    </row>
    <row r="441" spans="1:28" x14ac:dyDescent="0.2">
      <c r="A441" s="171"/>
      <c r="B441" s="171"/>
      <c r="C441" s="171"/>
      <c r="D441" s="171"/>
      <c r="E441" s="171"/>
      <c r="F441" s="171"/>
      <c r="G441" s="171"/>
      <c r="H441" s="171"/>
      <c r="I441" s="171"/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</row>
    <row r="442" spans="1:28" x14ac:dyDescent="0.2">
      <c r="C442" s="191"/>
      <c r="D442" s="191"/>
      <c r="E442" s="191"/>
      <c r="F442" s="191"/>
      <c r="G442" s="191"/>
      <c r="H442" s="191"/>
      <c r="I442" s="191"/>
      <c r="J442" s="191"/>
      <c r="K442" s="191"/>
      <c r="L442" s="191"/>
      <c r="M442" s="191"/>
      <c r="N442" s="191"/>
      <c r="O442" s="191"/>
      <c r="P442" s="191"/>
      <c r="Q442" s="191"/>
      <c r="R442" s="191"/>
      <c r="S442" s="191"/>
      <c r="T442" s="191"/>
      <c r="U442" s="191"/>
      <c r="V442" s="191"/>
      <c r="W442" s="191"/>
      <c r="X442" s="191"/>
      <c r="Y442" s="191"/>
      <c r="Z442" s="191"/>
      <c r="AA442" s="191"/>
      <c r="AB442" s="191"/>
    </row>
    <row r="443" spans="1:28" x14ac:dyDescent="0.2">
      <c r="A443" s="171"/>
      <c r="B443" s="171"/>
      <c r="C443" s="171"/>
      <c r="D443" s="171"/>
      <c r="E443" s="171"/>
      <c r="F443" s="171"/>
      <c r="G443" s="171"/>
      <c r="H443" s="171"/>
      <c r="I443" s="171"/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</row>
    <row r="444" spans="1:28" x14ac:dyDescent="0.2">
      <c r="C444" s="191"/>
      <c r="D444" s="191"/>
      <c r="E444" s="191"/>
      <c r="F444" s="191"/>
      <c r="G444" s="191"/>
      <c r="H444" s="191"/>
      <c r="I444" s="191"/>
      <c r="J444" s="191"/>
      <c r="K444" s="191"/>
      <c r="L444" s="191"/>
      <c r="M444" s="191"/>
      <c r="N444" s="191"/>
      <c r="O444" s="191"/>
      <c r="P444" s="191"/>
      <c r="Q444" s="191"/>
      <c r="R444" s="191"/>
      <c r="S444" s="191"/>
      <c r="T444" s="191"/>
      <c r="U444" s="191"/>
      <c r="V444" s="191"/>
      <c r="W444" s="191"/>
      <c r="X444" s="191"/>
      <c r="Y444" s="191"/>
      <c r="Z444" s="191"/>
      <c r="AA444" s="191"/>
      <c r="AB444" s="191"/>
    </row>
    <row r="445" spans="1:28" x14ac:dyDescent="0.2">
      <c r="A445" s="171"/>
      <c r="B445" s="171"/>
      <c r="C445" s="171"/>
      <c r="D445" s="171"/>
      <c r="E445" s="171"/>
      <c r="F445" s="171"/>
      <c r="G445" s="171"/>
      <c r="H445" s="171"/>
      <c r="I445" s="171"/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</row>
    <row r="446" spans="1:28" x14ac:dyDescent="0.2">
      <c r="C446" s="191"/>
      <c r="D446" s="191"/>
      <c r="E446" s="191"/>
      <c r="F446" s="191"/>
      <c r="G446" s="191"/>
      <c r="H446" s="191"/>
      <c r="I446" s="191"/>
      <c r="J446" s="191"/>
      <c r="K446" s="191"/>
      <c r="L446" s="191"/>
      <c r="M446" s="191"/>
      <c r="N446" s="191"/>
      <c r="O446" s="191"/>
      <c r="P446" s="191"/>
      <c r="Q446" s="191"/>
      <c r="R446" s="191"/>
      <c r="S446" s="191"/>
      <c r="T446" s="191"/>
      <c r="U446" s="191"/>
      <c r="V446" s="191"/>
      <c r="W446" s="191"/>
      <c r="X446" s="191"/>
      <c r="Y446" s="191"/>
      <c r="Z446" s="191"/>
      <c r="AA446" s="191"/>
      <c r="AB446" s="191"/>
    </row>
    <row r="447" spans="1:28" x14ac:dyDescent="0.2">
      <c r="A447" s="171"/>
      <c r="B447" s="171"/>
      <c r="C447" s="171"/>
      <c r="D447" s="171"/>
      <c r="E447" s="171"/>
      <c r="F447" s="171"/>
      <c r="G447" s="171"/>
      <c r="H447" s="171"/>
      <c r="I447" s="171"/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</row>
    <row r="448" spans="1:28" x14ac:dyDescent="0.2">
      <c r="C448" s="191"/>
      <c r="D448" s="191"/>
      <c r="E448" s="191"/>
      <c r="F448" s="191"/>
      <c r="G448" s="191"/>
      <c r="H448" s="191"/>
      <c r="I448" s="191"/>
      <c r="J448" s="191"/>
      <c r="K448" s="191"/>
      <c r="L448" s="191"/>
      <c r="M448" s="191"/>
      <c r="N448" s="191"/>
      <c r="O448" s="191"/>
      <c r="P448" s="191"/>
      <c r="Q448" s="191"/>
      <c r="R448" s="191"/>
      <c r="S448" s="191"/>
      <c r="T448" s="191"/>
      <c r="U448" s="191"/>
      <c r="V448" s="191"/>
      <c r="W448" s="191"/>
      <c r="X448" s="191"/>
      <c r="Y448" s="191"/>
      <c r="Z448" s="191"/>
      <c r="AA448" s="191"/>
      <c r="AB448" s="191"/>
    </row>
    <row r="449" spans="1:28" x14ac:dyDescent="0.2">
      <c r="A449" s="171"/>
      <c r="B449" s="171"/>
      <c r="C449" s="171"/>
      <c r="D449" s="171"/>
      <c r="E449" s="171"/>
      <c r="F449" s="171"/>
      <c r="G449" s="171"/>
      <c r="H449" s="171"/>
      <c r="I449" s="171"/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</row>
    <row r="450" spans="1:28" x14ac:dyDescent="0.2">
      <c r="C450" s="191"/>
      <c r="D450" s="191"/>
      <c r="E450" s="191"/>
      <c r="F450" s="191"/>
      <c r="G450" s="191"/>
      <c r="H450" s="191"/>
      <c r="I450" s="191"/>
      <c r="J450" s="191"/>
      <c r="K450" s="191"/>
      <c r="L450" s="191"/>
      <c r="M450" s="191"/>
      <c r="N450" s="191"/>
      <c r="O450" s="191"/>
      <c r="P450" s="191"/>
      <c r="Q450" s="191"/>
      <c r="R450" s="191"/>
      <c r="S450" s="191"/>
      <c r="T450" s="191"/>
      <c r="U450" s="191"/>
      <c r="V450" s="191"/>
      <c r="W450" s="191"/>
      <c r="X450" s="191"/>
      <c r="Y450" s="191"/>
      <c r="Z450" s="191"/>
      <c r="AA450" s="191"/>
      <c r="AB450" s="191"/>
    </row>
    <row r="451" spans="1:28" x14ac:dyDescent="0.2">
      <c r="A451" s="171"/>
      <c r="B451" s="171"/>
      <c r="C451" s="171"/>
      <c r="D451" s="171"/>
      <c r="E451" s="171"/>
      <c r="F451" s="171"/>
      <c r="G451" s="171"/>
      <c r="H451" s="171"/>
      <c r="I451" s="171"/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</row>
    <row r="452" spans="1:28" x14ac:dyDescent="0.2">
      <c r="C452" s="191"/>
      <c r="D452" s="191"/>
      <c r="E452" s="191"/>
      <c r="F452" s="191"/>
      <c r="G452" s="191"/>
      <c r="H452" s="191"/>
      <c r="I452" s="191"/>
      <c r="J452" s="191"/>
      <c r="K452" s="191"/>
      <c r="L452" s="191"/>
      <c r="M452" s="191"/>
      <c r="N452" s="191"/>
      <c r="O452" s="191"/>
      <c r="P452" s="191"/>
      <c r="Q452" s="191"/>
      <c r="R452" s="191"/>
      <c r="S452" s="191"/>
      <c r="T452" s="191"/>
      <c r="U452" s="191"/>
      <c r="V452" s="191"/>
      <c r="W452" s="191"/>
      <c r="X452" s="191"/>
      <c r="Y452" s="191"/>
      <c r="Z452" s="191"/>
      <c r="AA452" s="191"/>
      <c r="AB452" s="191"/>
    </row>
    <row r="453" spans="1:28" x14ac:dyDescent="0.2">
      <c r="A453" s="171"/>
      <c r="B453" s="171"/>
      <c r="C453" s="171"/>
      <c r="D453" s="171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</row>
    <row r="454" spans="1:28" x14ac:dyDescent="0.2">
      <c r="C454" s="191"/>
      <c r="D454" s="191"/>
      <c r="E454" s="191"/>
      <c r="F454" s="191"/>
      <c r="G454" s="191"/>
      <c r="H454" s="191"/>
      <c r="I454" s="191"/>
      <c r="J454" s="191"/>
      <c r="K454" s="191"/>
      <c r="L454" s="191"/>
      <c r="M454" s="191"/>
      <c r="N454" s="191"/>
      <c r="O454" s="191"/>
      <c r="P454" s="191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</row>
    <row r="455" spans="1:28" x14ac:dyDescent="0.2">
      <c r="A455" s="171"/>
      <c r="B455" s="171"/>
      <c r="C455" s="171"/>
      <c r="D455" s="171"/>
      <c r="E455" s="171"/>
      <c r="F455" s="171"/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</row>
    <row r="456" spans="1:28" x14ac:dyDescent="0.2">
      <c r="C456" s="191"/>
      <c r="D456" s="191"/>
      <c r="E456" s="191"/>
      <c r="F456" s="191"/>
      <c r="G456" s="191"/>
      <c r="H456" s="191"/>
      <c r="I456" s="191"/>
      <c r="J456" s="191"/>
      <c r="K456" s="191"/>
      <c r="L456" s="191"/>
      <c r="M456" s="191"/>
      <c r="N456" s="191"/>
      <c r="O456" s="191"/>
      <c r="P456" s="191"/>
      <c r="Q456" s="191"/>
      <c r="R456" s="191"/>
      <c r="S456" s="191"/>
      <c r="T456" s="191"/>
      <c r="U456" s="191"/>
      <c r="V456" s="191"/>
      <c r="W456" s="191"/>
      <c r="X456" s="191"/>
      <c r="Y456" s="191"/>
      <c r="Z456" s="191"/>
      <c r="AA456" s="191"/>
      <c r="AB456" s="191"/>
    </row>
    <row r="457" spans="1:28" x14ac:dyDescent="0.2">
      <c r="A457" s="171"/>
      <c r="B457" s="171"/>
      <c r="C457" s="171"/>
      <c r="D457" s="171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</row>
    <row r="458" spans="1:28" x14ac:dyDescent="0.2">
      <c r="C458" s="191"/>
      <c r="D458" s="191"/>
      <c r="E458" s="191"/>
      <c r="F458" s="191"/>
      <c r="G458" s="191"/>
      <c r="H458" s="191"/>
      <c r="I458" s="191"/>
      <c r="J458" s="191"/>
      <c r="K458" s="191"/>
      <c r="L458" s="191"/>
      <c r="M458" s="191"/>
      <c r="N458" s="191"/>
      <c r="O458" s="191"/>
      <c r="P458" s="191"/>
      <c r="Q458" s="191"/>
      <c r="R458" s="191"/>
      <c r="S458" s="191"/>
      <c r="T458" s="191"/>
      <c r="U458" s="191"/>
      <c r="V458" s="191"/>
      <c r="W458" s="191"/>
      <c r="X458" s="191"/>
      <c r="Y458" s="191"/>
      <c r="Z458" s="191"/>
      <c r="AA458" s="191"/>
      <c r="AB458" s="191"/>
    </row>
    <row r="459" spans="1:28" x14ac:dyDescent="0.2">
      <c r="A459" s="171"/>
      <c r="B459" s="171"/>
      <c r="C459" s="171"/>
      <c r="D459" s="171"/>
      <c r="E459" s="171"/>
      <c r="F459" s="171"/>
      <c r="G459" s="171"/>
      <c r="H459" s="171"/>
      <c r="I459" s="171"/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</row>
    <row r="460" spans="1:28" x14ac:dyDescent="0.2">
      <c r="C460" s="191"/>
      <c r="D460" s="191"/>
      <c r="E460" s="191"/>
      <c r="F460" s="191"/>
      <c r="G460" s="191"/>
      <c r="H460" s="191"/>
      <c r="I460" s="191"/>
      <c r="J460" s="191"/>
      <c r="K460" s="191"/>
      <c r="L460" s="191"/>
      <c r="M460" s="191"/>
      <c r="N460" s="191"/>
      <c r="O460" s="191"/>
      <c r="P460" s="191"/>
      <c r="Q460" s="191"/>
      <c r="R460" s="191"/>
      <c r="S460" s="191"/>
      <c r="T460" s="191"/>
      <c r="U460" s="191"/>
      <c r="V460" s="191"/>
      <c r="W460" s="191"/>
      <c r="X460" s="191"/>
      <c r="Y460" s="191"/>
      <c r="Z460" s="191"/>
      <c r="AA460" s="191"/>
      <c r="AB460" s="191"/>
    </row>
    <row r="461" spans="1:28" x14ac:dyDescent="0.2">
      <c r="A461" s="171"/>
      <c r="B461" s="171"/>
      <c r="C461" s="171"/>
      <c r="D461" s="171"/>
      <c r="E461" s="171"/>
      <c r="F461" s="171"/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</row>
    <row r="462" spans="1:28" x14ac:dyDescent="0.2">
      <c r="C462" s="191"/>
      <c r="D462" s="191"/>
      <c r="E462" s="191"/>
      <c r="F462" s="191"/>
      <c r="G462" s="191"/>
      <c r="H462" s="191"/>
      <c r="I462" s="191"/>
      <c r="J462" s="191"/>
      <c r="K462" s="191"/>
      <c r="L462" s="191"/>
      <c r="M462" s="191"/>
      <c r="N462" s="191"/>
      <c r="O462" s="191"/>
      <c r="P462" s="191"/>
      <c r="Q462" s="191"/>
      <c r="R462" s="191"/>
      <c r="S462" s="191"/>
      <c r="T462" s="191"/>
      <c r="U462" s="191"/>
      <c r="V462" s="191"/>
      <c r="W462" s="191"/>
      <c r="X462" s="191"/>
      <c r="Y462" s="191"/>
      <c r="Z462" s="191"/>
      <c r="AA462" s="191"/>
      <c r="AB462" s="191"/>
    </row>
    <row r="463" spans="1:28" x14ac:dyDescent="0.2">
      <c r="A463" s="171"/>
      <c r="B463" s="171"/>
      <c r="C463" s="171"/>
      <c r="D463" s="171"/>
      <c r="E463" s="171"/>
      <c r="F463" s="171"/>
      <c r="G463" s="171"/>
      <c r="H463" s="171"/>
      <c r="I463" s="171"/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</row>
    <row r="464" spans="1:28" x14ac:dyDescent="0.2">
      <c r="C464" s="191"/>
      <c r="D464" s="191"/>
      <c r="E464" s="191"/>
      <c r="F464" s="191"/>
      <c r="G464" s="191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  <c r="R464" s="191"/>
      <c r="S464" s="191"/>
      <c r="T464" s="191"/>
      <c r="U464" s="191"/>
      <c r="V464" s="191"/>
      <c r="W464" s="191"/>
      <c r="X464" s="191"/>
      <c r="Y464" s="191"/>
      <c r="Z464" s="191"/>
      <c r="AA464" s="191"/>
      <c r="AB464" s="191"/>
    </row>
    <row r="465" spans="1:28" x14ac:dyDescent="0.2">
      <c r="A465" s="171"/>
      <c r="B465" s="171"/>
      <c r="C465" s="171"/>
      <c r="D465" s="171"/>
      <c r="E465" s="171"/>
      <c r="F465" s="171"/>
      <c r="G465" s="171"/>
      <c r="H465" s="171"/>
      <c r="I465" s="171"/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</row>
    <row r="466" spans="1:28" x14ac:dyDescent="0.2">
      <c r="C466" s="191"/>
      <c r="D466" s="191"/>
      <c r="E466" s="191"/>
      <c r="F466" s="191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  <c r="T466" s="191"/>
      <c r="U466" s="191"/>
      <c r="V466" s="191"/>
      <c r="W466" s="191"/>
      <c r="X466" s="191"/>
      <c r="Y466" s="191"/>
      <c r="Z466" s="191"/>
      <c r="AA466" s="191"/>
      <c r="AB466" s="191"/>
    </row>
    <row r="467" spans="1:28" x14ac:dyDescent="0.2">
      <c r="A467" s="171"/>
      <c r="B467" s="171"/>
      <c r="C467" s="171"/>
      <c r="D467" s="171"/>
      <c r="E467" s="171"/>
      <c r="F467" s="171"/>
      <c r="G467" s="171"/>
      <c r="H467" s="171"/>
      <c r="I467" s="171"/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</row>
    <row r="468" spans="1:28" x14ac:dyDescent="0.2">
      <c r="C468" s="191"/>
      <c r="D468" s="191"/>
      <c r="E468" s="191"/>
      <c r="F468" s="191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  <c r="R468" s="191"/>
      <c r="S468" s="191"/>
      <c r="T468" s="191"/>
      <c r="U468" s="191"/>
      <c r="V468" s="191"/>
      <c r="W468" s="191"/>
      <c r="X468" s="191"/>
      <c r="Y468" s="191"/>
      <c r="Z468" s="191"/>
      <c r="AA468" s="191"/>
      <c r="AB468" s="191"/>
    </row>
    <row r="469" spans="1:28" x14ac:dyDescent="0.2">
      <c r="A469" s="171"/>
      <c r="B469" s="171"/>
      <c r="C469" s="171"/>
      <c r="D469" s="171"/>
      <c r="E469" s="171"/>
      <c r="F469" s="171"/>
      <c r="G469" s="171"/>
      <c r="H469" s="171"/>
      <c r="I469" s="171"/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</row>
    <row r="470" spans="1:28" x14ac:dyDescent="0.2">
      <c r="C470" s="191"/>
      <c r="D470" s="191"/>
      <c r="E470" s="191"/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91"/>
      <c r="V470" s="191"/>
      <c r="W470" s="191"/>
      <c r="X470" s="191"/>
      <c r="Y470" s="191"/>
      <c r="Z470" s="191"/>
      <c r="AA470" s="191"/>
      <c r="AB470" s="191"/>
    </row>
    <row r="471" spans="1:28" x14ac:dyDescent="0.2">
      <c r="A471" s="171"/>
      <c r="B471" s="171"/>
      <c r="C471" s="171"/>
      <c r="D471" s="171"/>
      <c r="E471" s="171"/>
      <c r="F471" s="171"/>
      <c r="G471" s="171"/>
      <c r="H471" s="171"/>
      <c r="I471" s="171"/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</row>
    <row r="472" spans="1:28" x14ac:dyDescent="0.2">
      <c r="C472" s="191"/>
      <c r="D472" s="191"/>
      <c r="E472" s="191"/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91"/>
      <c r="V472" s="191"/>
      <c r="W472" s="191"/>
      <c r="X472" s="191"/>
      <c r="Y472" s="191"/>
      <c r="Z472" s="191"/>
      <c r="AA472" s="191"/>
      <c r="AB472" s="191"/>
    </row>
    <row r="473" spans="1:28" x14ac:dyDescent="0.2">
      <c r="A473" s="171"/>
      <c r="B473" s="171"/>
      <c r="C473" s="171"/>
      <c r="D473" s="171"/>
      <c r="E473" s="171"/>
      <c r="F473" s="171"/>
      <c r="G473" s="171"/>
      <c r="H473" s="171"/>
      <c r="I473" s="171"/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</row>
    <row r="474" spans="1:28" x14ac:dyDescent="0.2">
      <c r="C474" s="191"/>
      <c r="D474" s="191"/>
      <c r="E474" s="191"/>
      <c r="F474" s="191"/>
      <c r="G474" s="191"/>
      <c r="H474" s="191"/>
      <c r="I474" s="191"/>
      <c r="J474" s="191"/>
      <c r="K474" s="191"/>
      <c r="L474" s="191"/>
      <c r="M474" s="191"/>
      <c r="N474" s="191"/>
      <c r="O474" s="191"/>
      <c r="P474" s="191"/>
      <c r="Q474" s="191"/>
      <c r="R474" s="191"/>
      <c r="S474" s="191"/>
      <c r="T474" s="191"/>
      <c r="U474" s="191"/>
      <c r="V474" s="191"/>
      <c r="W474" s="191"/>
      <c r="X474" s="191"/>
      <c r="Y474" s="191"/>
      <c r="Z474" s="191"/>
      <c r="AA474" s="191"/>
      <c r="AB474" s="191"/>
    </row>
    <row r="475" spans="1:28" x14ac:dyDescent="0.2">
      <c r="A475" s="171"/>
      <c r="B475" s="171"/>
      <c r="C475" s="171"/>
      <c r="D475" s="171"/>
      <c r="E475" s="171"/>
      <c r="F475" s="171"/>
      <c r="G475" s="171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</row>
    <row r="476" spans="1:28" x14ac:dyDescent="0.2">
      <c r="C476" s="191"/>
      <c r="D476" s="191"/>
      <c r="E476" s="191"/>
      <c r="F476" s="191"/>
      <c r="G476" s="191"/>
      <c r="H476" s="191"/>
      <c r="I476" s="191"/>
      <c r="J476" s="191"/>
      <c r="K476" s="191"/>
      <c r="L476" s="191"/>
      <c r="M476" s="191"/>
      <c r="N476" s="191"/>
      <c r="O476" s="191"/>
      <c r="P476" s="191"/>
      <c r="Q476" s="191"/>
      <c r="R476" s="191"/>
      <c r="S476" s="191"/>
      <c r="T476" s="191"/>
      <c r="U476" s="191"/>
      <c r="V476" s="191"/>
      <c r="W476" s="191"/>
      <c r="X476" s="191"/>
      <c r="Y476" s="191"/>
      <c r="Z476" s="191"/>
      <c r="AA476" s="191"/>
      <c r="AB476" s="191"/>
    </row>
    <row r="477" spans="1:28" x14ac:dyDescent="0.2">
      <c r="A477" s="171"/>
      <c r="B477" s="171"/>
      <c r="C477" s="171"/>
      <c r="D477" s="171"/>
      <c r="E477" s="171"/>
      <c r="F477" s="171"/>
      <c r="G477" s="171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</row>
    <row r="478" spans="1:28" x14ac:dyDescent="0.2">
      <c r="C478" s="191"/>
      <c r="D478" s="191"/>
      <c r="E478" s="191"/>
      <c r="F478" s="191"/>
      <c r="G478" s="191"/>
      <c r="H478" s="191"/>
      <c r="I478" s="191"/>
      <c r="J478" s="191"/>
      <c r="K478" s="191"/>
      <c r="L478" s="191"/>
      <c r="M478" s="191"/>
      <c r="N478" s="191"/>
      <c r="O478" s="191"/>
      <c r="P478" s="191"/>
      <c r="Q478" s="191"/>
      <c r="R478" s="191"/>
      <c r="S478" s="191"/>
      <c r="T478" s="191"/>
      <c r="U478" s="191"/>
      <c r="V478" s="191"/>
      <c r="W478" s="191"/>
      <c r="X478" s="191"/>
      <c r="Y478" s="191"/>
      <c r="Z478" s="191"/>
      <c r="AA478" s="191"/>
      <c r="AB478" s="191"/>
    </row>
    <row r="479" spans="1:28" x14ac:dyDescent="0.2">
      <c r="A479" s="171"/>
      <c r="B479" s="171"/>
      <c r="C479" s="171"/>
      <c r="D479" s="171"/>
      <c r="E479" s="171"/>
      <c r="F479" s="171"/>
      <c r="G479" s="171"/>
      <c r="H479" s="171"/>
      <c r="I479" s="171"/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</row>
    <row r="480" spans="1:28" x14ac:dyDescent="0.2">
      <c r="C480" s="191"/>
      <c r="D480" s="191"/>
      <c r="E480" s="191"/>
      <c r="F480" s="191"/>
      <c r="G480" s="191"/>
      <c r="H480" s="191"/>
      <c r="I480" s="191"/>
      <c r="J480" s="191"/>
      <c r="K480" s="191"/>
      <c r="L480" s="191"/>
      <c r="M480" s="191"/>
      <c r="N480" s="191"/>
      <c r="O480" s="191"/>
      <c r="P480" s="191"/>
      <c r="Q480" s="191"/>
      <c r="R480" s="191"/>
      <c r="S480" s="191"/>
      <c r="T480" s="191"/>
      <c r="U480" s="191"/>
      <c r="V480" s="191"/>
      <c r="W480" s="191"/>
      <c r="X480" s="191"/>
      <c r="Y480" s="191"/>
      <c r="Z480" s="191"/>
      <c r="AA480" s="191"/>
      <c r="AB480" s="191"/>
    </row>
    <row r="481" spans="1:28" x14ac:dyDescent="0.2">
      <c r="A481" s="171"/>
      <c r="B481" s="171"/>
      <c r="C481" s="171"/>
      <c r="D481" s="171"/>
      <c r="E481" s="171"/>
      <c r="F481" s="171"/>
      <c r="G481" s="171"/>
      <c r="H481" s="171"/>
      <c r="I481" s="171"/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</row>
    <row r="482" spans="1:28" x14ac:dyDescent="0.2">
      <c r="C482" s="191"/>
      <c r="D482" s="191"/>
      <c r="E482" s="191"/>
      <c r="F482" s="191"/>
      <c r="G482" s="191"/>
      <c r="H482" s="191"/>
      <c r="I482" s="191"/>
      <c r="J482" s="191"/>
      <c r="K482" s="191"/>
      <c r="L482" s="191"/>
      <c r="M482" s="191"/>
      <c r="N482" s="191"/>
      <c r="O482" s="191"/>
      <c r="P482" s="191"/>
      <c r="Q482" s="191"/>
      <c r="R482" s="191"/>
      <c r="S482" s="191"/>
      <c r="T482" s="191"/>
      <c r="U482" s="191"/>
      <c r="V482" s="191"/>
      <c r="W482" s="191"/>
      <c r="X482" s="191"/>
      <c r="Y482" s="191"/>
      <c r="Z482" s="191"/>
      <c r="AA482" s="191"/>
      <c r="AB482" s="191"/>
    </row>
    <row r="483" spans="1:28" x14ac:dyDescent="0.2">
      <c r="A483" s="171"/>
      <c r="B483" s="171"/>
      <c r="C483" s="171"/>
      <c r="D483" s="171"/>
      <c r="E483" s="171"/>
      <c r="F483" s="171"/>
      <c r="G483" s="171"/>
      <c r="H483" s="171"/>
      <c r="I483" s="171"/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</row>
    <row r="484" spans="1:28" x14ac:dyDescent="0.2">
      <c r="C484" s="191"/>
      <c r="D484" s="191"/>
      <c r="E484" s="191"/>
      <c r="F484" s="191"/>
      <c r="G484" s="191"/>
      <c r="H484" s="191"/>
      <c r="I484" s="191"/>
      <c r="J484" s="191"/>
      <c r="K484" s="191"/>
      <c r="L484" s="191"/>
      <c r="M484" s="191"/>
      <c r="N484" s="191"/>
      <c r="O484" s="191"/>
      <c r="P484" s="191"/>
      <c r="Q484" s="191"/>
      <c r="R484" s="191"/>
      <c r="S484" s="191"/>
      <c r="T484" s="191"/>
      <c r="U484" s="191"/>
      <c r="V484" s="191"/>
      <c r="W484" s="191"/>
      <c r="X484" s="191"/>
      <c r="Y484" s="191"/>
      <c r="Z484" s="191"/>
      <c r="AA484" s="191"/>
      <c r="AB484" s="191"/>
    </row>
    <row r="485" spans="1:28" x14ac:dyDescent="0.2">
      <c r="A485" s="171"/>
      <c r="B485" s="171"/>
      <c r="C485" s="171"/>
      <c r="D485" s="171"/>
      <c r="E485" s="171"/>
      <c r="F485" s="171"/>
      <c r="G485" s="171"/>
      <c r="H485" s="171"/>
      <c r="I485" s="171"/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</row>
    <row r="486" spans="1:28" x14ac:dyDescent="0.2">
      <c r="C486" s="191"/>
      <c r="D486" s="191"/>
      <c r="E486" s="191"/>
      <c r="F486" s="191"/>
      <c r="G486" s="191"/>
      <c r="H486" s="191"/>
      <c r="I486" s="191"/>
      <c r="J486" s="191"/>
      <c r="K486" s="191"/>
      <c r="L486" s="191"/>
      <c r="M486" s="191"/>
      <c r="N486" s="191"/>
      <c r="O486" s="191"/>
      <c r="P486" s="191"/>
      <c r="Q486" s="191"/>
      <c r="R486" s="191"/>
      <c r="S486" s="191"/>
      <c r="T486" s="191"/>
      <c r="U486" s="191"/>
      <c r="V486" s="191"/>
      <c r="W486" s="191"/>
      <c r="X486" s="191"/>
      <c r="Y486" s="191"/>
      <c r="Z486" s="191"/>
      <c r="AA486" s="191"/>
      <c r="AB486" s="191"/>
    </row>
    <row r="487" spans="1:28" x14ac:dyDescent="0.2">
      <c r="A487" s="171"/>
      <c r="B487" s="171"/>
      <c r="C487" s="171"/>
      <c r="D487" s="171"/>
      <c r="E487" s="171"/>
      <c r="F487" s="171"/>
      <c r="G487" s="171"/>
      <c r="H487" s="171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</row>
    <row r="488" spans="1:28" x14ac:dyDescent="0.2">
      <c r="C488" s="191"/>
      <c r="D488" s="191"/>
      <c r="E488" s="191"/>
      <c r="F488" s="191"/>
      <c r="G488" s="191"/>
      <c r="H488" s="191"/>
      <c r="I488" s="191"/>
      <c r="J488" s="191"/>
      <c r="K488" s="191"/>
      <c r="L488" s="191"/>
      <c r="M488" s="191"/>
      <c r="N488" s="191"/>
      <c r="O488" s="191"/>
      <c r="P488" s="191"/>
      <c r="Q488" s="191"/>
      <c r="R488" s="191"/>
      <c r="S488" s="191"/>
      <c r="T488" s="191"/>
      <c r="U488" s="191"/>
      <c r="V488" s="191"/>
      <c r="W488" s="191"/>
      <c r="X488" s="191"/>
      <c r="Y488" s="191"/>
      <c r="Z488" s="191"/>
      <c r="AA488" s="191"/>
      <c r="AB488" s="191"/>
    </row>
    <row r="489" spans="1:28" x14ac:dyDescent="0.2">
      <c r="A489" s="171"/>
      <c r="B489" s="171"/>
      <c r="C489" s="171"/>
      <c r="D489" s="171"/>
      <c r="E489" s="171"/>
      <c r="F489" s="171"/>
      <c r="G489" s="171"/>
      <c r="H489" s="171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</row>
    <row r="490" spans="1:28" x14ac:dyDescent="0.2">
      <c r="C490" s="191"/>
      <c r="D490" s="191"/>
      <c r="E490" s="191"/>
      <c r="F490" s="191"/>
      <c r="G490" s="191"/>
      <c r="H490" s="191"/>
      <c r="I490" s="191"/>
      <c r="J490" s="191"/>
      <c r="K490" s="191"/>
      <c r="L490" s="191"/>
      <c r="M490" s="191"/>
      <c r="N490" s="191"/>
      <c r="O490" s="191"/>
      <c r="P490" s="191"/>
      <c r="Q490" s="191"/>
      <c r="R490" s="191"/>
      <c r="S490" s="191"/>
      <c r="T490" s="191"/>
      <c r="U490" s="191"/>
      <c r="V490" s="191"/>
      <c r="W490" s="191"/>
      <c r="X490" s="191"/>
      <c r="Y490" s="191"/>
      <c r="Z490" s="191"/>
      <c r="AA490" s="191"/>
      <c r="AB490" s="191"/>
    </row>
    <row r="491" spans="1:28" x14ac:dyDescent="0.2">
      <c r="A491" s="171"/>
      <c r="B491" s="171"/>
      <c r="C491" s="171"/>
      <c r="D491" s="171"/>
      <c r="E491" s="171"/>
      <c r="F491" s="171"/>
      <c r="G491" s="171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</row>
    <row r="492" spans="1:28" x14ac:dyDescent="0.2">
      <c r="C492" s="191"/>
      <c r="D492" s="191"/>
      <c r="E492" s="191"/>
      <c r="F492" s="191"/>
      <c r="G492" s="191"/>
      <c r="H492" s="191"/>
      <c r="I492" s="191"/>
      <c r="J492" s="191"/>
      <c r="K492" s="191"/>
      <c r="L492" s="191"/>
      <c r="M492" s="191"/>
      <c r="N492" s="191"/>
      <c r="O492" s="191"/>
      <c r="P492" s="191"/>
      <c r="Q492" s="191"/>
      <c r="R492" s="191"/>
      <c r="S492" s="191"/>
      <c r="T492" s="191"/>
      <c r="U492" s="191"/>
      <c r="V492" s="191"/>
      <c r="W492" s="191"/>
      <c r="X492" s="191"/>
      <c r="Y492" s="191"/>
      <c r="Z492" s="191"/>
      <c r="AA492" s="191"/>
      <c r="AB492" s="191"/>
    </row>
    <row r="493" spans="1:28" x14ac:dyDescent="0.2">
      <c r="A493" s="171"/>
      <c r="B493" s="171"/>
      <c r="C493" s="171"/>
      <c r="D493" s="171"/>
      <c r="E493" s="171"/>
      <c r="F493" s="171"/>
      <c r="G493" s="171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</row>
    <row r="494" spans="1:28" x14ac:dyDescent="0.2">
      <c r="C494" s="191"/>
      <c r="D494" s="191"/>
      <c r="E494" s="191"/>
      <c r="F494" s="191"/>
      <c r="G494" s="191"/>
      <c r="H494" s="191"/>
      <c r="I494" s="191"/>
      <c r="J494" s="191"/>
      <c r="K494" s="191"/>
      <c r="L494" s="191"/>
      <c r="M494" s="191"/>
      <c r="N494" s="191"/>
      <c r="O494" s="191"/>
      <c r="P494" s="191"/>
      <c r="Q494" s="191"/>
      <c r="R494" s="191"/>
      <c r="S494" s="191"/>
      <c r="T494" s="191"/>
      <c r="U494" s="191"/>
      <c r="V494" s="191"/>
      <c r="W494" s="191"/>
      <c r="X494" s="191"/>
      <c r="Y494" s="191"/>
      <c r="Z494" s="191"/>
      <c r="AA494" s="191"/>
      <c r="AB494" s="191"/>
    </row>
    <row r="495" spans="1:28" x14ac:dyDescent="0.2">
      <c r="A495" s="171"/>
      <c r="B495" s="171"/>
      <c r="C495" s="171"/>
      <c r="D495" s="171"/>
      <c r="E495" s="171"/>
      <c r="F495" s="171"/>
      <c r="G495" s="171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</row>
    <row r="496" spans="1:28" x14ac:dyDescent="0.2">
      <c r="C496" s="191"/>
      <c r="D496" s="191"/>
      <c r="E496" s="191"/>
      <c r="F496" s="191"/>
      <c r="G496" s="191"/>
      <c r="H496" s="191"/>
      <c r="I496" s="191"/>
      <c r="J496" s="191"/>
      <c r="K496" s="191"/>
      <c r="L496" s="191"/>
      <c r="M496" s="191"/>
      <c r="N496" s="191"/>
      <c r="O496" s="191"/>
      <c r="P496" s="191"/>
      <c r="Q496" s="191"/>
      <c r="R496" s="191"/>
      <c r="S496" s="191"/>
      <c r="T496" s="191"/>
      <c r="U496" s="191"/>
      <c r="V496" s="191"/>
      <c r="W496" s="191"/>
      <c r="X496" s="191"/>
      <c r="Y496" s="191"/>
      <c r="Z496" s="191"/>
      <c r="AA496" s="191"/>
      <c r="AB496" s="191"/>
    </row>
    <row r="497" spans="1:28" x14ac:dyDescent="0.2">
      <c r="A497" s="171"/>
      <c r="B497" s="171"/>
      <c r="C497" s="171"/>
      <c r="D497" s="171"/>
      <c r="E497" s="171"/>
      <c r="F497" s="171"/>
      <c r="G497" s="171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</row>
    <row r="498" spans="1:28" x14ac:dyDescent="0.2">
      <c r="C498" s="191"/>
      <c r="D498" s="191"/>
      <c r="E498" s="191"/>
      <c r="F498" s="191"/>
      <c r="G498" s="191"/>
      <c r="H498" s="191"/>
      <c r="I498" s="191"/>
      <c r="J498" s="191"/>
      <c r="K498" s="191"/>
      <c r="L498" s="191"/>
      <c r="M498" s="191"/>
      <c r="N498" s="191"/>
      <c r="O498" s="191"/>
      <c r="P498" s="191"/>
      <c r="Q498" s="191"/>
      <c r="R498" s="191"/>
      <c r="S498" s="191"/>
      <c r="T498" s="191"/>
      <c r="U498" s="191"/>
      <c r="V498" s="191"/>
      <c r="W498" s="191"/>
      <c r="X498" s="191"/>
      <c r="Y498" s="191"/>
      <c r="Z498" s="191"/>
      <c r="AA498" s="191"/>
      <c r="AB498" s="191"/>
    </row>
    <row r="499" spans="1:28" x14ac:dyDescent="0.2">
      <c r="A499" s="171"/>
      <c r="B499" s="171"/>
      <c r="C499" s="171"/>
      <c r="D499" s="171"/>
      <c r="E499" s="171"/>
      <c r="F499" s="171"/>
      <c r="G499" s="171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</row>
    <row r="500" spans="1:28" x14ac:dyDescent="0.2">
      <c r="C500" s="191"/>
      <c r="D500" s="191"/>
      <c r="E500" s="191"/>
      <c r="F500" s="191"/>
      <c r="G500" s="191"/>
      <c r="H500" s="191"/>
      <c r="I500" s="191"/>
      <c r="J500" s="191"/>
      <c r="K500" s="191"/>
      <c r="L500" s="191"/>
      <c r="M500" s="191"/>
      <c r="N500" s="191"/>
      <c r="O500" s="191"/>
      <c r="P500" s="191"/>
      <c r="Q500" s="191"/>
      <c r="R500" s="191"/>
      <c r="S500" s="191"/>
      <c r="T500" s="191"/>
      <c r="U500" s="191"/>
      <c r="V500" s="191"/>
      <c r="W500" s="191"/>
      <c r="X500" s="191"/>
      <c r="Y500" s="191"/>
      <c r="Z500" s="191"/>
      <c r="AA500" s="191"/>
      <c r="AB500" s="191"/>
    </row>
    <row r="501" spans="1:28" x14ac:dyDescent="0.2">
      <c r="A501" s="171"/>
      <c r="B501" s="171"/>
      <c r="C501" s="171"/>
      <c r="D501" s="171"/>
      <c r="E501" s="171"/>
      <c r="F501" s="171"/>
      <c r="G501" s="171"/>
      <c r="H501" s="171"/>
      <c r="I501" s="171"/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</row>
    <row r="502" spans="1:28" x14ac:dyDescent="0.2">
      <c r="C502" s="191"/>
      <c r="D502" s="191"/>
      <c r="E502" s="191"/>
      <c r="F502" s="191"/>
      <c r="G502" s="191"/>
      <c r="H502" s="191"/>
      <c r="I502" s="191"/>
      <c r="J502" s="191"/>
      <c r="K502" s="191"/>
      <c r="L502" s="191"/>
      <c r="M502" s="191"/>
      <c r="N502" s="191"/>
      <c r="O502" s="191"/>
      <c r="P502" s="191"/>
      <c r="Q502" s="191"/>
      <c r="R502" s="191"/>
      <c r="S502" s="191"/>
      <c r="T502" s="191"/>
      <c r="U502" s="191"/>
      <c r="V502" s="191"/>
      <c r="W502" s="191"/>
      <c r="X502" s="191"/>
      <c r="Y502" s="191"/>
      <c r="Z502" s="191"/>
      <c r="AA502" s="191"/>
      <c r="AB502" s="191"/>
    </row>
    <row r="503" spans="1:28" x14ac:dyDescent="0.2">
      <c r="A503" s="171"/>
      <c r="B503" s="171"/>
      <c r="C503" s="171"/>
      <c r="D503" s="171"/>
      <c r="E503" s="171"/>
      <c r="F503" s="171"/>
      <c r="G503" s="171"/>
      <c r="H503" s="171"/>
      <c r="I503" s="171"/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</row>
    <row r="504" spans="1:28" x14ac:dyDescent="0.2">
      <c r="C504" s="191"/>
      <c r="D504" s="191"/>
      <c r="E504" s="191"/>
      <c r="F504" s="191"/>
      <c r="G504" s="191"/>
      <c r="H504" s="191"/>
      <c r="I504" s="191"/>
      <c r="J504" s="191"/>
      <c r="K504" s="191"/>
      <c r="L504" s="191"/>
      <c r="M504" s="191"/>
      <c r="N504" s="191"/>
      <c r="O504" s="191"/>
      <c r="P504" s="191"/>
      <c r="Q504" s="191"/>
      <c r="R504" s="191"/>
      <c r="S504" s="191"/>
      <c r="T504" s="191"/>
      <c r="U504" s="191"/>
      <c r="V504" s="191"/>
      <c r="W504" s="191"/>
      <c r="X504" s="191"/>
      <c r="Y504" s="191"/>
      <c r="Z504" s="191"/>
      <c r="AA504" s="191"/>
      <c r="AB504" s="191"/>
    </row>
    <row r="505" spans="1:28" x14ac:dyDescent="0.2">
      <c r="A505" s="171"/>
      <c r="B505" s="171"/>
      <c r="C505" s="171"/>
      <c r="D505" s="171"/>
      <c r="E505" s="171"/>
      <c r="F505" s="171"/>
      <c r="G505" s="171"/>
      <c r="H505" s="171"/>
      <c r="I505" s="171"/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</row>
    <row r="506" spans="1:28" x14ac:dyDescent="0.2">
      <c r="C506" s="191"/>
      <c r="D506" s="191"/>
      <c r="E506" s="191"/>
      <c r="F506" s="191"/>
      <c r="G506" s="191"/>
      <c r="H506" s="191"/>
      <c r="I506" s="191"/>
      <c r="J506" s="191"/>
      <c r="K506" s="191"/>
      <c r="L506" s="191"/>
      <c r="M506" s="191"/>
      <c r="N506" s="191"/>
      <c r="O506" s="191"/>
      <c r="P506" s="191"/>
      <c r="Q506" s="191"/>
      <c r="R506" s="191"/>
      <c r="S506" s="191"/>
      <c r="T506" s="191"/>
      <c r="U506" s="191"/>
      <c r="V506" s="191"/>
      <c r="W506" s="191"/>
      <c r="X506" s="191"/>
      <c r="Y506" s="191"/>
      <c r="Z506" s="191"/>
      <c r="AA506" s="191"/>
      <c r="AB506" s="191"/>
    </row>
    <row r="507" spans="1:28" x14ac:dyDescent="0.2">
      <c r="A507" s="171"/>
      <c r="B507" s="171"/>
      <c r="C507" s="171"/>
      <c r="D507" s="171"/>
      <c r="E507" s="171"/>
      <c r="F507" s="171"/>
      <c r="G507" s="171"/>
      <c r="H507" s="171"/>
      <c r="I507" s="171"/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</row>
    <row r="508" spans="1:28" x14ac:dyDescent="0.2">
      <c r="C508" s="191"/>
      <c r="D508" s="191"/>
      <c r="E508" s="191"/>
      <c r="F508" s="191"/>
      <c r="G508" s="191"/>
      <c r="H508" s="191"/>
      <c r="I508" s="191"/>
      <c r="J508" s="191"/>
      <c r="K508" s="191"/>
      <c r="L508" s="191"/>
      <c r="M508" s="191"/>
      <c r="N508" s="191"/>
      <c r="O508" s="191"/>
      <c r="P508" s="191"/>
      <c r="Q508" s="191"/>
      <c r="R508" s="191"/>
      <c r="S508" s="191"/>
      <c r="T508" s="191"/>
      <c r="U508" s="191"/>
      <c r="V508" s="191"/>
      <c r="W508" s="191"/>
      <c r="X508" s="191"/>
      <c r="Y508" s="191"/>
      <c r="Z508" s="191"/>
      <c r="AA508" s="191"/>
      <c r="AB508" s="191"/>
    </row>
    <row r="509" spans="1:28" x14ac:dyDescent="0.2">
      <c r="A509" s="171"/>
      <c r="B509" s="171"/>
      <c r="C509" s="171"/>
      <c r="D509" s="171"/>
      <c r="E509" s="171"/>
      <c r="F509" s="171"/>
      <c r="G509" s="171"/>
      <c r="H509" s="171"/>
      <c r="I509" s="171"/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</row>
    <row r="510" spans="1:28" x14ac:dyDescent="0.2">
      <c r="C510" s="191"/>
      <c r="D510" s="191"/>
      <c r="E510" s="191"/>
      <c r="F510" s="191"/>
      <c r="G510" s="191"/>
      <c r="H510" s="191"/>
      <c r="I510" s="191"/>
      <c r="J510" s="191"/>
      <c r="K510" s="191"/>
      <c r="L510" s="191"/>
      <c r="M510" s="191"/>
      <c r="N510" s="191"/>
      <c r="O510" s="191"/>
      <c r="P510" s="191"/>
      <c r="Q510" s="191"/>
      <c r="R510" s="191"/>
      <c r="S510" s="191"/>
      <c r="T510" s="191"/>
      <c r="U510" s="191"/>
      <c r="V510" s="191"/>
      <c r="W510" s="191"/>
      <c r="X510" s="191"/>
      <c r="Y510" s="191"/>
      <c r="Z510" s="191"/>
      <c r="AA510" s="191"/>
      <c r="AB510" s="191"/>
    </row>
    <row r="511" spans="1:28" x14ac:dyDescent="0.2">
      <c r="A511" s="171"/>
      <c r="B511" s="171"/>
      <c r="C511" s="171"/>
      <c r="D511" s="171"/>
      <c r="E511" s="171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</row>
    <row r="512" spans="1:28" x14ac:dyDescent="0.2">
      <c r="C512" s="191"/>
      <c r="D512" s="191"/>
      <c r="E512" s="191"/>
      <c r="F512" s="191"/>
      <c r="G512" s="191"/>
      <c r="H512" s="191"/>
      <c r="I512" s="191"/>
      <c r="J512" s="191"/>
      <c r="K512" s="191"/>
      <c r="L512" s="191"/>
      <c r="M512" s="191"/>
      <c r="N512" s="191"/>
      <c r="O512" s="191"/>
      <c r="P512" s="191"/>
      <c r="Q512" s="191"/>
      <c r="R512" s="191"/>
      <c r="S512" s="191"/>
      <c r="T512" s="191"/>
      <c r="U512" s="191"/>
      <c r="V512" s="191"/>
      <c r="W512" s="191"/>
      <c r="X512" s="191"/>
      <c r="Y512" s="191"/>
      <c r="Z512" s="191"/>
      <c r="AA512" s="191"/>
      <c r="AB512" s="191"/>
    </row>
    <row r="513" spans="1:28" x14ac:dyDescent="0.2">
      <c r="A513" s="171"/>
      <c r="B513" s="171"/>
      <c r="C513" s="171"/>
      <c r="D513" s="171"/>
      <c r="E513" s="171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</row>
    <row r="514" spans="1:28" x14ac:dyDescent="0.2">
      <c r="C514" s="191"/>
      <c r="D514" s="191"/>
      <c r="E514" s="191"/>
      <c r="F514" s="191"/>
      <c r="G514" s="191"/>
      <c r="H514" s="191"/>
      <c r="I514" s="191"/>
      <c r="J514" s="191"/>
      <c r="K514" s="191"/>
      <c r="L514" s="191"/>
      <c r="M514" s="191"/>
      <c r="N514" s="191"/>
      <c r="O514" s="191"/>
      <c r="P514" s="191"/>
      <c r="Q514" s="191"/>
      <c r="R514" s="191"/>
      <c r="S514" s="191"/>
      <c r="T514" s="191"/>
      <c r="U514" s="191"/>
      <c r="V514" s="191"/>
      <c r="W514" s="191"/>
      <c r="X514" s="191"/>
      <c r="Y514" s="191"/>
      <c r="Z514" s="191"/>
      <c r="AA514" s="191"/>
      <c r="AB514" s="191"/>
    </row>
    <row r="515" spans="1:28" x14ac:dyDescent="0.2">
      <c r="A515" s="171"/>
      <c r="B515" s="171"/>
      <c r="C515" s="171"/>
      <c r="D515" s="171"/>
      <c r="E515" s="171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</row>
    <row r="516" spans="1:28" x14ac:dyDescent="0.2">
      <c r="C516" s="191"/>
      <c r="D516" s="191"/>
      <c r="E516" s="191"/>
      <c r="F516" s="191"/>
      <c r="G516" s="191"/>
      <c r="H516" s="191"/>
      <c r="I516" s="191"/>
      <c r="J516" s="191"/>
      <c r="K516" s="191"/>
      <c r="L516" s="191"/>
      <c r="M516" s="191"/>
      <c r="N516" s="191"/>
      <c r="O516" s="191"/>
      <c r="P516" s="191"/>
      <c r="Q516" s="191"/>
      <c r="R516" s="191"/>
      <c r="S516" s="191"/>
      <c r="T516" s="191"/>
      <c r="U516" s="191"/>
      <c r="V516" s="191"/>
      <c r="W516" s="191"/>
      <c r="X516" s="191"/>
      <c r="Y516" s="191"/>
      <c r="Z516" s="191"/>
      <c r="AA516" s="191"/>
      <c r="AB516" s="191"/>
    </row>
    <row r="517" spans="1:28" x14ac:dyDescent="0.2">
      <c r="A517" s="171"/>
      <c r="B517" s="171"/>
      <c r="C517" s="171"/>
      <c r="D517" s="171"/>
      <c r="E517" s="171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</row>
    <row r="518" spans="1:28" x14ac:dyDescent="0.2">
      <c r="C518" s="191"/>
      <c r="D518" s="191"/>
      <c r="E518" s="191"/>
      <c r="F518" s="191"/>
      <c r="G518" s="191"/>
      <c r="H518" s="191"/>
      <c r="I518" s="191"/>
      <c r="J518" s="191"/>
      <c r="K518" s="191"/>
      <c r="L518" s="191"/>
      <c r="M518" s="191"/>
      <c r="N518" s="191"/>
      <c r="O518" s="191"/>
      <c r="P518" s="191"/>
      <c r="Q518" s="191"/>
      <c r="R518" s="191"/>
      <c r="S518" s="191"/>
      <c r="T518" s="191"/>
      <c r="U518" s="191"/>
      <c r="V518" s="191"/>
      <c r="W518" s="191"/>
      <c r="X518" s="191"/>
      <c r="Y518" s="191"/>
      <c r="Z518" s="191"/>
      <c r="AA518" s="191"/>
      <c r="AB518" s="191"/>
    </row>
    <row r="519" spans="1:28" x14ac:dyDescent="0.2">
      <c r="A519" s="171"/>
      <c r="B519" s="171"/>
      <c r="C519" s="171"/>
      <c r="D519" s="171"/>
      <c r="E519" s="171"/>
      <c r="F519" s="171"/>
      <c r="G519" s="171"/>
      <c r="H519" s="171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</row>
    <row r="520" spans="1:28" x14ac:dyDescent="0.2">
      <c r="C520" s="191"/>
      <c r="D520" s="191"/>
      <c r="E520" s="191"/>
      <c r="F520" s="191"/>
      <c r="G520" s="191"/>
      <c r="H520" s="191"/>
      <c r="I520" s="191"/>
      <c r="J520" s="191"/>
      <c r="K520" s="191"/>
      <c r="L520" s="191"/>
      <c r="M520" s="191"/>
      <c r="N520" s="191"/>
      <c r="O520" s="191"/>
      <c r="P520" s="191"/>
      <c r="Q520" s="191"/>
      <c r="R520" s="191"/>
      <c r="S520" s="191"/>
      <c r="T520" s="191"/>
      <c r="U520" s="191"/>
      <c r="V520" s="191"/>
      <c r="W520" s="191"/>
      <c r="X520" s="191"/>
      <c r="Y520" s="191"/>
      <c r="Z520" s="191"/>
      <c r="AA520" s="191"/>
      <c r="AB520" s="191"/>
    </row>
    <row r="521" spans="1:28" x14ac:dyDescent="0.2">
      <c r="A521" s="171"/>
      <c r="B521" s="171"/>
      <c r="C521" s="171"/>
      <c r="D521" s="171"/>
      <c r="E521" s="171"/>
      <c r="F521" s="171"/>
      <c r="G521" s="171"/>
      <c r="H521" s="171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</row>
    <row r="522" spans="1:28" x14ac:dyDescent="0.2">
      <c r="C522" s="191"/>
      <c r="D522" s="191"/>
      <c r="E522" s="191"/>
      <c r="F522" s="191"/>
      <c r="G522" s="191"/>
      <c r="H522" s="191"/>
      <c r="I522" s="191"/>
      <c r="J522" s="191"/>
      <c r="K522" s="191"/>
      <c r="L522" s="191"/>
      <c r="M522" s="191"/>
      <c r="N522" s="191"/>
      <c r="O522" s="191"/>
      <c r="P522" s="191"/>
      <c r="Q522" s="191"/>
      <c r="R522" s="191"/>
      <c r="S522" s="191"/>
      <c r="T522" s="191"/>
      <c r="U522" s="191"/>
      <c r="V522" s="191"/>
      <c r="W522" s="191"/>
      <c r="X522" s="191"/>
      <c r="Y522" s="191"/>
      <c r="Z522" s="191"/>
      <c r="AA522" s="191"/>
      <c r="AB522" s="191"/>
    </row>
    <row r="523" spans="1:28" x14ac:dyDescent="0.2">
      <c r="A523" s="171"/>
      <c r="B523" s="171"/>
      <c r="C523" s="171"/>
      <c r="D523" s="171"/>
      <c r="E523" s="171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</row>
    <row r="524" spans="1:28" x14ac:dyDescent="0.2">
      <c r="C524" s="191"/>
      <c r="D524" s="191"/>
      <c r="E524" s="191"/>
      <c r="F524" s="191"/>
      <c r="G524" s="191"/>
      <c r="H524" s="191"/>
      <c r="I524" s="191"/>
      <c r="J524" s="191"/>
      <c r="K524" s="191"/>
      <c r="L524" s="191"/>
      <c r="M524" s="191"/>
      <c r="N524" s="191"/>
      <c r="O524" s="191"/>
      <c r="P524" s="191"/>
      <c r="Q524" s="191"/>
      <c r="R524" s="191"/>
      <c r="S524" s="191"/>
      <c r="T524" s="191"/>
      <c r="U524" s="191"/>
      <c r="V524" s="191"/>
      <c r="W524" s="191"/>
      <c r="X524" s="191"/>
      <c r="Y524" s="191"/>
      <c r="Z524" s="191"/>
      <c r="AA524" s="191"/>
      <c r="AB524" s="191"/>
    </row>
    <row r="525" spans="1:28" x14ac:dyDescent="0.2">
      <c r="A525" s="171"/>
      <c r="B525" s="171"/>
      <c r="C525" s="171"/>
      <c r="D525" s="171"/>
      <c r="E525" s="171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</row>
    <row r="526" spans="1:28" x14ac:dyDescent="0.2">
      <c r="C526" s="191"/>
      <c r="D526" s="191"/>
      <c r="E526" s="191"/>
      <c r="F526" s="191"/>
      <c r="G526" s="191"/>
      <c r="H526" s="191"/>
      <c r="I526" s="191"/>
      <c r="J526" s="191"/>
      <c r="K526" s="191"/>
      <c r="L526" s="191"/>
      <c r="M526" s="191"/>
      <c r="N526" s="191"/>
      <c r="O526" s="191"/>
      <c r="P526" s="191"/>
      <c r="Q526" s="191"/>
      <c r="R526" s="191"/>
      <c r="S526" s="191"/>
      <c r="T526" s="191"/>
      <c r="U526" s="191"/>
      <c r="V526" s="191"/>
      <c r="W526" s="191"/>
      <c r="X526" s="191"/>
      <c r="Y526" s="191"/>
      <c r="Z526" s="191"/>
      <c r="AA526" s="191"/>
      <c r="AB526" s="191"/>
    </row>
    <row r="527" spans="1:28" x14ac:dyDescent="0.2">
      <c r="A527" s="171"/>
      <c r="B527" s="171"/>
      <c r="C527" s="171"/>
      <c r="D527" s="171"/>
      <c r="E527" s="171"/>
      <c r="F527" s="171"/>
      <c r="G527" s="171"/>
      <c r="H527" s="171"/>
      <c r="I527" s="171"/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</row>
    <row r="528" spans="1:28" x14ac:dyDescent="0.2">
      <c r="C528" s="191"/>
      <c r="D528" s="191"/>
      <c r="E528" s="191"/>
      <c r="F528" s="191"/>
      <c r="G528" s="191"/>
      <c r="H528" s="191"/>
      <c r="I528" s="191"/>
      <c r="J528" s="191"/>
      <c r="K528" s="191"/>
      <c r="L528" s="191"/>
      <c r="M528" s="191"/>
      <c r="N528" s="191"/>
      <c r="O528" s="191"/>
      <c r="P528" s="191"/>
      <c r="Q528" s="191"/>
      <c r="R528" s="191"/>
      <c r="S528" s="191"/>
      <c r="T528" s="191"/>
      <c r="U528" s="191"/>
      <c r="V528" s="191"/>
      <c r="W528" s="191"/>
      <c r="X528" s="191"/>
      <c r="Y528" s="191"/>
      <c r="Z528" s="191"/>
      <c r="AA528" s="191"/>
      <c r="AB528" s="191"/>
    </row>
    <row r="529" spans="1:28" x14ac:dyDescent="0.2">
      <c r="A529" s="171"/>
      <c r="B529" s="171"/>
      <c r="C529" s="171"/>
      <c r="D529" s="171"/>
      <c r="E529" s="171"/>
      <c r="F529" s="171"/>
      <c r="G529" s="171"/>
      <c r="H529" s="171"/>
      <c r="I529" s="171"/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</row>
    <row r="530" spans="1:28" x14ac:dyDescent="0.2">
      <c r="C530" s="191"/>
      <c r="D530" s="191"/>
      <c r="E530" s="191"/>
      <c r="F530" s="191"/>
      <c r="G530" s="191"/>
      <c r="H530" s="191"/>
      <c r="I530" s="191"/>
      <c r="J530" s="191"/>
      <c r="K530" s="191"/>
      <c r="L530" s="191"/>
      <c r="M530" s="191"/>
      <c r="N530" s="191"/>
      <c r="O530" s="191"/>
      <c r="P530" s="191"/>
      <c r="Q530" s="191"/>
      <c r="R530" s="191"/>
      <c r="S530" s="191"/>
      <c r="T530" s="191"/>
      <c r="U530" s="191"/>
      <c r="V530" s="191"/>
      <c r="W530" s="191"/>
      <c r="X530" s="191"/>
      <c r="Y530" s="191"/>
      <c r="Z530" s="191"/>
      <c r="AA530" s="191"/>
      <c r="AB530" s="191"/>
    </row>
    <row r="531" spans="1:28" x14ac:dyDescent="0.2">
      <c r="A531" s="171"/>
      <c r="B531" s="171"/>
      <c r="C531" s="171"/>
      <c r="D531" s="171"/>
      <c r="E531" s="171"/>
      <c r="F531" s="171"/>
      <c r="G531" s="171"/>
      <c r="H531" s="171"/>
      <c r="I531" s="171"/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</row>
    <row r="532" spans="1:28" x14ac:dyDescent="0.2">
      <c r="C532" s="191"/>
      <c r="D532" s="191"/>
      <c r="E532" s="191"/>
      <c r="F532" s="191"/>
      <c r="G532" s="191"/>
      <c r="H532" s="191"/>
      <c r="I532" s="191"/>
      <c r="J532" s="191"/>
      <c r="K532" s="191"/>
      <c r="L532" s="191"/>
      <c r="M532" s="191"/>
      <c r="N532" s="191"/>
      <c r="O532" s="191"/>
      <c r="P532" s="191"/>
      <c r="Q532" s="191"/>
      <c r="R532" s="191"/>
      <c r="S532" s="191"/>
      <c r="T532" s="191"/>
      <c r="U532" s="191"/>
      <c r="V532" s="191"/>
      <c r="W532" s="191"/>
      <c r="X532" s="191"/>
      <c r="Y532" s="191"/>
      <c r="Z532" s="191"/>
      <c r="AA532" s="191"/>
      <c r="AB532" s="191"/>
    </row>
    <row r="533" spans="1:28" x14ac:dyDescent="0.2">
      <c r="A533" s="171"/>
      <c r="B533" s="171"/>
      <c r="C533" s="171"/>
      <c r="D533" s="171"/>
      <c r="E533" s="171"/>
      <c r="F533" s="171"/>
      <c r="G533" s="171"/>
      <c r="H533" s="171"/>
      <c r="I533" s="171"/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</row>
    <row r="534" spans="1:28" x14ac:dyDescent="0.2">
      <c r="C534" s="191"/>
      <c r="D534" s="191"/>
      <c r="E534" s="191"/>
      <c r="F534" s="191"/>
      <c r="G534" s="191"/>
      <c r="H534" s="191"/>
      <c r="I534" s="191"/>
      <c r="J534" s="191"/>
      <c r="K534" s="191"/>
      <c r="L534" s="191"/>
      <c r="M534" s="191"/>
      <c r="N534" s="191"/>
      <c r="O534" s="191"/>
      <c r="P534" s="191"/>
      <c r="Q534" s="191"/>
      <c r="R534" s="191"/>
      <c r="S534" s="191"/>
      <c r="T534" s="191"/>
      <c r="U534" s="191"/>
      <c r="V534" s="191"/>
      <c r="W534" s="191"/>
      <c r="X534" s="191"/>
      <c r="Y534" s="191"/>
      <c r="Z534" s="191"/>
      <c r="AA534" s="191"/>
      <c r="AB534" s="191"/>
    </row>
    <row r="535" spans="1:28" x14ac:dyDescent="0.2">
      <c r="A535" s="171"/>
      <c r="B535" s="171"/>
      <c r="C535" s="171"/>
      <c r="D535" s="171"/>
      <c r="E535" s="171"/>
      <c r="F535" s="171"/>
      <c r="G535" s="171"/>
      <c r="H535" s="171"/>
      <c r="I535" s="171"/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</row>
    <row r="536" spans="1:28" x14ac:dyDescent="0.2">
      <c r="C536" s="191"/>
      <c r="D536" s="191"/>
      <c r="E536" s="191"/>
      <c r="F536" s="191"/>
      <c r="G536" s="191"/>
      <c r="H536" s="191"/>
      <c r="I536" s="191"/>
      <c r="J536" s="191"/>
      <c r="K536" s="191"/>
      <c r="L536" s="191"/>
      <c r="M536" s="191"/>
      <c r="N536" s="191"/>
      <c r="O536" s="191"/>
      <c r="P536" s="191"/>
      <c r="Q536" s="191"/>
      <c r="R536" s="191"/>
      <c r="S536" s="191"/>
      <c r="T536" s="191"/>
      <c r="U536" s="191"/>
      <c r="V536" s="191"/>
      <c r="W536" s="191"/>
      <c r="X536" s="191"/>
      <c r="Y536" s="191"/>
      <c r="Z536" s="191"/>
      <c r="AA536" s="191"/>
      <c r="AB536" s="191"/>
    </row>
    <row r="537" spans="1:28" x14ac:dyDescent="0.2">
      <c r="A537" s="171"/>
      <c r="B537" s="171"/>
      <c r="C537" s="171"/>
      <c r="D537" s="171"/>
      <c r="E537" s="171"/>
      <c r="F537" s="171"/>
      <c r="G537" s="171"/>
      <c r="H537" s="171"/>
      <c r="I537" s="171"/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</row>
    <row r="538" spans="1:28" x14ac:dyDescent="0.2">
      <c r="C538" s="191"/>
      <c r="D538" s="191"/>
      <c r="E538" s="191"/>
      <c r="F538" s="191"/>
      <c r="G538" s="191"/>
      <c r="H538" s="191"/>
      <c r="I538" s="191"/>
      <c r="J538" s="191"/>
      <c r="K538" s="191"/>
      <c r="L538" s="191"/>
      <c r="M538" s="191"/>
      <c r="N538" s="191"/>
      <c r="O538" s="191"/>
      <c r="P538" s="191"/>
      <c r="Q538" s="191"/>
      <c r="R538" s="191"/>
      <c r="S538" s="191"/>
      <c r="T538" s="191"/>
      <c r="U538" s="191"/>
      <c r="V538" s="191"/>
      <c r="W538" s="191"/>
      <c r="X538" s="191"/>
      <c r="Y538" s="191"/>
      <c r="Z538" s="191"/>
      <c r="AA538" s="191"/>
      <c r="AB538" s="191"/>
    </row>
    <row r="539" spans="1:28" x14ac:dyDescent="0.2">
      <c r="A539" s="171"/>
      <c r="B539" s="171"/>
      <c r="C539" s="171"/>
      <c r="D539" s="171"/>
      <c r="E539" s="171"/>
      <c r="F539" s="171"/>
      <c r="G539" s="171"/>
      <c r="H539" s="171"/>
      <c r="I539" s="171"/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</row>
    <row r="540" spans="1:28" x14ac:dyDescent="0.2">
      <c r="C540" s="191"/>
      <c r="D540" s="191"/>
      <c r="E540" s="191"/>
      <c r="F540" s="191"/>
      <c r="G540" s="191"/>
      <c r="H540" s="191"/>
      <c r="I540" s="191"/>
      <c r="J540" s="191"/>
      <c r="K540" s="191"/>
      <c r="L540" s="191"/>
      <c r="M540" s="191"/>
      <c r="N540" s="191"/>
      <c r="O540" s="191"/>
      <c r="P540" s="191"/>
      <c r="Q540" s="191"/>
      <c r="R540" s="191"/>
      <c r="S540" s="191"/>
      <c r="T540" s="191"/>
      <c r="U540" s="191"/>
      <c r="V540" s="191"/>
      <c r="W540" s="191"/>
      <c r="X540" s="191"/>
      <c r="Y540" s="191"/>
      <c r="Z540" s="191"/>
      <c r="AA540" s="191"/>
      <c r="AB540" s="191"/>
    </row>
    <row r="541" spans="1:28" x14ac:dyDescent="0.2">
      <c r="A541" s="171"/>
      <c r="B541" s="171"/>
      <c r="C541" s="171"/>
      <c r="D541" s="171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</row>
    <row r="542" spans="1:28" x14ac:dyDescent="0.2">
      <c r="C542" s="191"/>
      <c r="D542" s="191"/>
      <c r="E542" s="191"/>
      <c r="F542" s="191"/>
      <c r="G542" s="191"/>
      <c r="H542" s="191"/>
      <c r="I542" s="191"/>
      <c r="J542" s="191"/>
      <c r="K542" s="191"/>
      <c r="L542" s="191"/>
      <c r="M542" s="191"/>
      <c r="N542" s="191"/>
      <c r="O542" s="191"/>
      <c r="P542" s="191"/>
      <c r="Q542" s="191"/>
      <c r="R542" s="191"/>
      <c r="S542" s="191"/>
      <c r="T542" s="191"/>
      <c r="U542" s="191"/>
      <c r="V542" s="191"/>
      <c r="W542" s="191"/>
      <c r="X542" s="191"/>
      <c r="Y542" s="191"/>
      <c r="Z542" s="191"/>
      <c r="AA542" s="191"/>
      <c r="AB542" s="191"/>
    </row>
    <row r="543" spans="1:28" x14ac:dyDescent="0.2">
      <c r="A543" s="171"/>
      <c r="B543" s="171"/>
      <c r="C543" s="171"/>
      <c r="D543" s="171"/>
      <c r="E543" s="171"/>
      <c r="F543" s="171"/>
      <c r="G543" s="171"/>
      <c r="H543" s="171"/>
      <c r="I543" s="171"/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</row>
    <row r="544" spans="1:28" x14ac:dyDescent="0.2">
      <c r="C544" s="191"/>
      <c r="D544" s="191"/>
      <c r="E544" s="191"/>
      <c r="F544" s="191"/>
      <c r="G544" s="191"/>
      <c r="H544" s="191"/>
      <c r="I544" s="191"/>
      <c r="J544" s="191"/>
      <c r="K544" s="191"/>
      <c r="L544" s="191"/>
      <c r="M544" s="191"/>
      <c r="N544" s="191"/>
      <c r="O544" s="191"/>
      <c r="P544" s="191"/>
      <c r="Q544" s="191"/>
      <c r="R544" s="191"/>
      <c r="S544" s="191"/>
      <c r="T544" s="191"/>
      <c r="U544" s="191"/>
      <c r="V544" s="191"/>
      <c r="W544" s="191"/>
      <c r="X544" s="191"/>
      <c r="Y544" s="191"/>
      <c r="Z544" s="191"/>
      <c r="AA544" s="191"/>
      <c r="AB544" s="191"/>
    </row>
    <row r="545" spans="1:28" x14ac:dyDescent="0.2">
      <c r="A545" s="171"/>
      <c r="B545" s="171"/>
      <c r="C545" s="171"/>
      <c r="D545" s="171"/>
      <c r="E545" s="171"/>
      <c r="F545" s="171"/>
      <c r="G545" s="171"/>
      <c r="H545" s="171"/>
      <c r="I545" s="171"/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</row>
    <row r="546" spans="1:28" x14ac:dyDescent="0.2">
      <c r="C546" s="191"/>
      <c r="D546" s="191"/>
      <c r="E546" s="191"/>
      <c r="F546" s="191"/>
      <c r="G546" s="191"/>
      <c r="H546" s="191"/>
      <c r="I546" s="191"/>
      <c r="J546" s="191"/>
      <c r="K546" s="191"/>
      <c r="L546" s="191"/>
      <c r="M546" s="191"/>
      <c r="N546" s="191"/>
      <c r="O546" s="191"/>
      <c r="P546" s="191"/>
      <c r="Q546" s="191"/>
      <c r="R546" s="191"/>
      <c r="S546" s="191"/>
      <c r="T546" s="191"/>
      <c r="U546" s="191"/>
      <c r="V546" s="191"/>
      <c r="W546" s="191"/>
      <c r="X546" s="191"/>
      <c r="Y546" s="191"/>
      <c r="Z546" s="191"/>
      <c r="AA546" s="191"/>
      <c r="AB546" s="191"/>
    </row>
    <row r="547" spans="1:28" x14ac:dyDescent="0.2">
      <c r="A547" s="171"/>
      <c r="B547" s="171"/>
      <c r="C547" s="171"/>
      <c r="D547" s="171"/>
      <c r="E547" s="171"/>
      <c r="F547" s="171"/>
      <c r="G547" s="171"/>
      <c r="H547" s="171"/>
      <c r="I547" s="171"/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</row>
    <row r="548" spans="1:28" x14ac:dyDescent="0.2">
      <c r="C548" s="191"/>
      <c r="D548" s="191"/>
      <c r="E548" s="191"/>
      <c r="F548" s="191"/>
      <c r="G548" s="191"/>
      <c r="H548" s="191"/>
      <c r="I548" s="191"/>
      <c r="J548" s="191"/>
      <c r="K548" s="191"/>
      <c r="L548" s="191"/>
      <c r="M548" s="191"/>
      <c r="N548" s="191"/>
      <c r="O548" s="191"/>
      <c r="P548" s="191"/>
      <c r="Q548" s="191"/>
      <c r="R548" s="191"/>
      <c r="S548" s="191"/>
      <c r="T548" s="191"/>
      <c r="U548" s="191"/>
      <c r="V548" s="191"/>
      <c r="W548" s="191"/>
      <c r="X548" s="191"/>
      <c r="Y548" s="191"/>
      <c r="Z548" s="191"/>
      <c r="AA548" s="191"/>
      <c r="AB548" s="191"/>
    </row>
    <row r="549" spans="1:28" x14ac:dyDescent="0.2">
      <c r="A549" s="171"/>
      <c r="B549" s="171"/>
      <c r="C549" s="171"/>
      <c r="D549" s="171"/>
      <c r="E549" s="171"/>
      <c r="F549" s="171"/>
      <c r="G549" s="171"/>
      <c r="H549" s="171"/>
      <c r="I549" s="171"/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</row>
    <row r="550" spans="1:28" x14ac:dyDescent="0.2">
      <c r="C550" s="191"/>
      <c r="D550" s="191"/>
      <c r="E550" s="191"/>
      <c r="F550" s="191"/>
      <c r="G550" s="191"/>
      <c r="H550" s="191"/>
      <c r="I550" s="191"/>
      <c r="J550" s="191"/>
      <c r="K550" s="191"/>
      <c r="L550" s="191"/>
      <c r="M550" s="191"/>
      <c r="N550" s="191"/>
      <c r="O550" s="191"/>
      <c r="P550" s="191"/>
      <c r="Q550" s="191"/>
      <c r="R550" s="191"/>
      <c r="S550" s="191"/>
      <c r="T550" s="191"/>
      <c r="U550" s="191"/>
      <c r="V550" s="191"/>
      <c r="W550" s="191"/>
      <c r="X550" s="191"/>
      <c r="Y550" s="191"/>
      <c r="Z550" s="191"/>
      <c r="AA550" s="191"/>
      <c r="AB550" s="191"/>
    </row>
    <row r="551" spans="1:28" x14ac:dyDescent="0.2">
      <c r="A551" s="171"/>
      <c r="B551" s="171"/>
      <c r="C551" s="171"/>
      <c r="D551" s="171"/>
      <c r="E551" s="171"/>
      <c r="F551" s="171"/>
      <c r="G551" s="171"/>
      <c r="H551" s="171"/>
      <c r="I551" s="171"/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</row>
    <row r="552" spans="1:28" x14ac:dyDescent="0.2">
      <c r="C552" s="191"/>
      <c r="D552" s="191"/>
      <c r="E552" s="191"/>
      <c r="F552" s="191"/>
      <c r="G552" s="191"/>
      <c r="H552" s="191"/>
      <c r="I552" s="191"/>
      <c r="J552" s="191"/>
      <c r="K552" s="191"/>
      <c r="L552" s="191"/>
      <c r="M552" s="191"/>
      <c r="N552" s="191"/>
      <c r="O552" s="191"/>
      <c r="P552" s="191"/>
      <c r="Q552" s="191"/>
      <c r="R552" s="191"/>
      <c r="S552" s="191"/>
      <c r="T552" s="191"/>
      <c r="U552" s="191"/>
      <c r="V552" s="191"/>
      <c r="W552" s="191"/>
      <c r="X552" s="191"/>
      <c r="Y552" s="191"/>
      <c r="Z552" s="191"/>
      <c r="AA552" s="191"/>
      <c r="AB552" s="191"/>
    </row>
    <row r="553" spans="1:28" x14ac:dyDescent="0.2">
      <c r="A553" s="171"/>
      <c r="B553" s="171"/>
      <c r="C553" s="171"/>
      <c r="D553" s="171"/>
      <c r="E553" s="171"/>
      <c r="F553" s="171"/>
      <c r="G553" s="171"/>
      <c r="H553" s="171"/>
      <c r="I553" s="171"/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</row>
    <row r="554" spans="1:28" x14ac:dyDescent="0.2">
      <c r="C554" s="191"/>
      <c r="D554" s="191"/>
      <c r="E554" s="191"/>
      <c r="F554" s="191"/>
      <c r="G554" s="191"/>
      <c r="H554" s="191"/>
      <c r="I554" s="191"/>
      <c r="J554" s="191"/>
      <c r="K554" s="191"/>
      <c r="L554" s="191"/>
      <c r="M554" s="191"/>
      <c r="N554" s="191"/>
      <c r="O554" s="191"/>
      <c r="P554" s="191"/>
      <c r="Q554" s="191"/>
      <c r="R554" s="191"/>
      <c r="S554" s="191"/>
      <c r="T554" s="191"/>
      <c r="U554" s="191"/>
      <c r="V554" s="191"/>
      <c r="W554" s="191"/>
      <c r="X554" s="191"/>
      <c r="Y554" s="191"/>
      <c r="Z554" s="191"/>
      <c r="AA554" s="191"/>
      <c r="AB554" s="191"/>
    </row>
    <row r="555" spans="1:28" x14ac:dyDescent="0.2">
      <c r="A555" s="171"/>
      <c r="B555" s="171"/>
      <c r="C555" s="171"/>
      <c r="D555" s="171"/>
      <c r="E555" s="171"/>
      <c r="F555" s="171"/>
      <c r="G555" s="171"/>
      <c r="H555" s="171"/>
      <c r="I555" s="171"/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</row>
    <row r="556" spans="1:28" x14ac:dyDescent="0.2">
      <c r="C556" s="191"/>
      <c r="D556" s="191"/>
      <c r="E556" s="191"/>
      <c r="F556" s="191"/>
      <c r="G556" s="191"/>
      <c r="H556" s="191"/>
      <c r="I556" s="191"/>
      <c r="J556" s="191"/>
      <c r="K556" s="191"/>
      <c r="L556" s="191"/>
      <c r="M556" s="191"/>
      <c r="N556" s="191"/>
      <c r="O556" s="191"/>
      <c r="P556" s="191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</row>
    <row r="557" spans="1:28" x14ac:dyDescent="0.2">
      <c r="A557" s="171"/>
      <c r="B557" s="171"/>
      <c r="C557" s="171"/>
      <c r="D557" s="171"/>
      <c r="E557" s="171"/>
      <c r="F557" s="171"/>
      <c r="G557" s="171"/>
      <c r="H557" s="171"/>
      <c r="I557" s="171"/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</row>
    <row r="558" spans="1:28" x14ac:dyDescent="0.2">
      <c r="C558" s="191"/>
      <c r="D558" s="191"/>
      <c r="E558" s="191"/>
      <c r="F558" s="191"/>
      <c r="G558" s="191"/>
      <c r="H558" s="191"/>
      <c r="I558" s="191"/>
      <c r="J558" s="191"/>
      <c r="K558" s="191"/>
      <c r="L558" s="191"/>
      <c r="M558" s="191"/>
      <c r="N558" s="191"/>
      <c r="O558" s="191"/>
      <c r="P558" s="191"/>
      <c r="Q558" s="191"/>
      <c r="R558" s="191"/>
      <c r="S558" s="191"/>
      <c r="T558" s="191"/>
      <c r="U558" s="191"/>
      <c r="V558" s="191"/>
      <c r="W558" s="191"/>
      <c r="X558" s="191"/>
      <c r="Y558" s="191"/>
      <c r="Z558" s="191"/>
      <c r="AA558" s="191"/>
      <c r="AB558" s="191"/>
    </row>
    <row r="559" spans="1:28" x14ac:dyDescent="0.2">
      <c r="A559" s="171"/>
      <c r="B559" s="171"/>
      <c r="C559" s="171"/>
      <c r="D559" s="171"/>
      <c r="E559" s="171"/>
      <c r="F559" s="171"/>
      <c r="G559" s="171"/>
      <c r="H559" s="171"/>
      <c r="I559" s="171"/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</row>
    <row r="560" spans="1:28" x14ac:dyDescent="0.2">
      <c r="C560" s="191"/>
      <c r="D560" s="191"/>
      <c r="E560" s="191"/>
      <c r="F560" s="191"/>
      <c r="G560" s="191"/>
      <c r="H560" s="191"/>
      <c r="I560" s="191"/>
      <c r="J560" s="191"/>
      <c r="K560" s="191"/>
      <c r="L560" s="191"/>
      <c r="M560" s="191"/>
      <c r="N560" s="191"/>
      <c r="O560" s="191"/>
      <c r="P560" s="191"/>
      <c r="Q560" s="191"/>
      <c r="R560" s="191"/>
      <c r="S560" s="191"/>
      <c r="T560" s="191"/>
      <c r="U560" s="191"/>
      <c r="V560" s="191"/>
      <c r="W560" s="191"/>
      <c r="X560" s="191"/>
      <c r="Y560" s="191"/>
      <c r="Z560" s="191"/>
      <c r="AA560" s="191"/>
      <c r="AB560" s="191"/>
    </row>
    <row r="561" spans="1:28" x14ac:dyDescent="0.2">
      <c r="A561" s="171"/>
      <c r="B561" s="171"/>
      <c r="C561" s="171"/>
      <c r="D561" s="171"/>
      <c r="E561" s="171"/>
      <c r="F561" s="171"/>
      <c r="G561" s="171"/>
      <c r="H561" s="171"/>
      <c r="I561" s="171"/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</row>
    <row r="562" spans="1:28" x14ac:dyDescent="0.2">
      <c r="C562" s="191"/>
      <c r="D562" s="191"/>
      <c r="E562" s="191"/>
      <c r="F562" s="191"/>
      <c r="G562" s="191"/>
      <c r="H562" s="191"/>
      <c r="I562" s="191"/>
      <c r="J562" s="191"/>
      <c r="K562" s="191"/>
      <c r="L562" s="191"/>
      <c r="M562" s="191"/>
      <c r="N562" s="191"/>
      <c r="O562" s="191"/>
      <c r="P562" s="191"/>
      <c r="Q562" s="191"/>
      <c r="R562" s="191"/>
      <c r="S562" s="191"/>
      <c r="T562" s="191"/>
      <c r="U562" s="191"/>
      <c r="V562" s="191"/>
      <c r="W562" s="191"/>
      <c r="X562" s="191"/>
      <c r="Y562" s="191"/>
      <c r="Z562" s="191"/>
      <c r="AA562" s="191"/>
      <c r="AB562" s="191"/>
    </row>
    <row r="563" spans="1:28" x14ac:dyDescent="0.2">
      <c r="A563" s="171"/>
      <c r="B563" s="171"/>
      <c r="C563" s="171"/>
      <c r="D563" s="171"/>
      <c r="E563" s="171"/>
      <c r="F563" s="171"/>
      <c r="G563" s="171"/>
      <c r="H563" s="171"/>
      <c r="I563" s="171"/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</row>
    <row r="564" spans="1:28" x14ac:dyDescent="0.2">
      <c r="C564" s="191"/>
      <c r="D564" s="191"/>
      <c r="E564" s="191"/>
      <c r="F564" s="191"/>
      <c r="G564" s="191"/>
      <c r="H564" s="191"/>
      <c r="I564" s="191"/>
      <c r="J564" s="191"/>
      <c r="K564" s="191"/>
      <c r="L564" s="191"/>
      <c r="M564" s="191"/>
      <c r="N564" s="191"/>
      <c r="O564" s="191"/>
      <c r="P564" s="191"/>
      <c r="Q564" s="191"/>
      <c r="R564" s="191"/>
      <c r="S564" s="191"/>
      <c r="T564" s="191"/>
      <c r="U564" s="191"/>
      <c r="V564" s="191"/>
      <c r="W564" s="191"/>
      <c r="X564" s="191"/>
      <c r="Y564" s="191"/>
      <c r="Z564" s="191"/>
      <c r="AA564" s="191"/>
      <c r="AB564" s="191"/>
    </row>
    <row r="565" spans="1:28" x14ac:dyDescent="0.2">
      <c r="A565" s="171"/>
      <c r="B565" s="171"/>
      <c r="C565" s="171"/>
      <c r="D565" s="171"/>
      <c r="E565" s="171"/>
      <c r="F565" s="171"/>
      <c r="G565" s="171"/>
      <c r="H565" s="171"/>
      <c r="I565" s="171"/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</row>
    <row r="566" spans="1:28" x14ac:dyDescent="0.2">
      <c r="C566" s="191"/>
      <c r="D566" s="191"/>
      <c r="E566" s="191"/>
      <c r="F566" s="191"/>
      <c r="G566" s="191"/>
      <c r="H566" s="191"/>
      <c r="I566" s="191"/>
      <c r="J566" s="191"/>
      <c r="K566" s="191"/>
      <c r="L566" s="191"/>
      <c r="M566" s="191"/>
      <c r="N566" s="191"/>
      <c r="O566" s="191"/>
      <c r="P566" s="191"/>
      <c r="Q566" s="191"/>
      <c r="R566" s="191"/>
      <c r="S566" s="191"/>
      <c r="T566" s="191"/>
      <c r="U566" s="191"/>
      <c r="V566" s="191"/>
      <c r="W566" s="191"/>
      <c r="X566" s="191"/>
      <c r="Y566" s="191"/>
      <c r="Z566" s="191"/>
      <c r="AA566" s="191"/>
      <c r="AB566" s="191"/>
    </row>
    <row r="567" spans="1:28" x14ac:dyDescent="0.2">
      <c r="A567" s="171"/>
      <c r="B567" s="171"/>
      <c r="C567" s="171"/>
      <c r="D567" s="171"/>
      <c r="E567" s="171"/>
      <c r="F567" s="171"/>
      <c r="G567" s="171"/>
      <c r="H567" s="171"/>
      <c r="I567" s="171"/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</row>
    <row r="568" spans="1:28" x14ac:dyDescent="0.2">
      <c r="C568" s="191"/>
      <c r="D568" s="191"/>
      <c r="E568" s="191"/>
      <c r="F568" s="191"/>
      <c r="G568" s="191"/>
      <c r="H568" s="191"/>
      <c r="I568" s="191"/>
      <c r="J568" s="191"/>
      <c r="K568" s="191"/>
      <c r="L568" s="191"/>
      <c r="M568" s="191"/>
      <c r="N568" s="191"/>
      <c r="O568" s="191"/>
      <c r="P568" s="191"/>
      <c r="Q568" s="191"/>
      <c r="R568" s="191"/>
      <c r="S568" s="191"/>
      <c r="T568" s="191"/>
      <c r="U568" s="191"/>
      <c r="V568" s="191"/>
      <c r="W568" s="191"/>
      <c r="X568" s="191"/>
      <c r="Y568" s="191"/>
      <c r="Z568" s="191"/>
      <c r="AA568" s="191"/>
      <c r="AB568" s="191"/>
    </row>
    <row r="569" spans="1:28" x14ac:dyDescent="0.2">
      <c r="A569" s="171"/>
      <c r="B569" s="171"/>
      <c r="C569" s="171"/>
      <c r="D569" s="171"/>
      <c r="E569" s="171"/>
      <c r="F569" s="171"/>
      <c r="G569" s="171"/>
      <c r="H569" s="171"/>
      <c r="I569" s="171"/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</row>
    <row r="570" spans="1:28" x14ac:dyDescent="0.2">
      <c r="C570" s="191"/>
      <c r="D570" s="191"/>
      <c r="E570" s="191"/>
      <c r="F570" s="191"/>
      <c r="G570" s="191"/>
      <c r="H570" s="191"/>
      <c r="I570" s="191"/>
      <c r="J570" s="191"/>
      <c r="K570" s="191"/>
      <c r="L570" s="191"/>
      <c r="M570" s="191"/>
      <c r="N570" s="191"/>
      <c r="O570" s="191"/>
      <c r="P570" s="191"/>
      <c r="Q570" s="191"/>
      <c r="R570" s="191"/>
      <c r="S570" s="191"/>
      <c r="T570" s="191"/>
      <c r="U570" s="191"/>
      <c r="V570" s="191"/>
      <c r="W570" s="191"/>
      <c r="X570" s="191"/>
      <c r="Y570" s="191"/>
      <c r="Z570" s="191"/>
      <c r="AA570" s="191"/>
      <c r="AB570" s="191"/>
    </row>
    <row r="571" spans="1:28" x14ac:dyDescent="0.2">
      <c r="A571" s="171"/>
      <c r="B571" s="171"/>
      <c r="C571" s="171"/>
      <c r="D571" s="171"/>
      <c r="E571" s="171"/>
      <c r="F571" s="171"/>
      <c r="G571" s="171"/>
      <c r="H571" s="171"/>
      <c r="I571" s="171"/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</row>
    <row r="572" spans="1:28" x14ac:dyDescent="0.2">
      <c r="C572" s="191"/>
      <c r="D572" s="191"/>
      <c r="E572" s="191"/>
      <c r="F572" s="191"/>
      <c r="G572" s="191"/>
      <c r="H572" s="191"/>
      <c r="I572" s="191"/>
      <c r="J572" s="191"/>
      <c r="K572" s="191"/>
      <c r="L572" s="191"/>
      <c r="M572" s="191"/>
      <c r="N572" s="191"/>
      <c r="O572" s="191"/>
      <c r="P572" s="191"/>
      <c r="Q572" s="191"/>
      <c r="R572" s="191"/>
      <c r="S572" s="191"/>
      <c r="T572" s="191"/>
      <c r="U572" s="191"/>
      <c r="V572" s="191"/>
      <c r="W572" s="191"/>
      <c r="X572" s="191"/>
      <c r="Y572" s="191"/>
      <c r="Z572" s="191"/>
      <c r="AA572" s="191"/>
      <c r="AB572" s="191"/>
    </row>
    <row r="573" spans="1:28" x14ac:dyDescent="0.2">
      <c r="A573" s="171"/>
      <c r="B573" s="171"/>
      <c r="C573" s="171"/>
      <c r="D573" s="171"/>
      <c r="E573" s="171"/>
      <c r="F573" s="171"/>
      <c r="G573" s="171"/>
      <c r="H573" s="171"/>
      <c r="I573" s="171"/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</row>
    <row r="574" spans="1:28" x14ac:dyDescent="0.2">
      <c r="C574" s="191"/>
      <c r="D574" s="191"/>
      <c r="E574" s="191"/>
      <c r="F574" s="191"/>
      <c r="G574" s="191"/>
      <c r="H574" s="191"/>
      <c r="I574" s="191"/>
      <c r="J574" s="191"/>
      <c r="K574" s="191"/>
      <c r="L574" s="191"/>
      <c r="M574" s="191"/>
      <c r="N574" s="191"/>
      <c r="O574" s="191"/>
      <c r="P574" s="191"/>
      <c r="Q574" s="191"/>
      <c r="R574" s="191"/>
      <c r="S574" s="191"/>
      <c r="T574" s="191"/>
      <c r="U574" s="191"/>
      <c r="V574" s="191"/>
      <c r="W574" s="191"/>
      <c r="X574" s="191"/>
      <c r="Y574" s="191"/>
      <c r="Z574" s="191"/>
      <c r="AA574" s="191"/>
      <c r="AB574" s="191"/>
    </row>
    <row r="575" spans="1:28" x14ac:dyDescent="0.2">
      <c r="A575" s="171"/>
      <c r="B575" s="171"/>
      <c r="C575" s="171"/>
      <c r="D575" s="171"/>
      <c r="E575" s="171"/>
      <c r="F575" s="171"/>
      <c r="G575" s="171"/>
      <c r="H575" s="171"/>
      <c r="I575" s="171"/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</row>
    <row r="576" spans="1:28" x14ac:dyDescent="0.2">
      <c r="C576" s="191"/>
      <c r="D576" s="191"/>
      <c r="E576" s="191"/>
      <c r="F576" s="191"/>
      <c r="G576" s="191"/>
      <c r="H576" s="191"/>
      <c r="I576" s="191"/>
      <c r="J576" s="191"/>
      <c r="K576" s="191"/>
      <c r="L576" s="191"/>
      <c r="M576" s="191"/>
      <c r="N576" s="191"/>
      <c r="O576" s="191"/>
      <c r="P576" s="191"/>
      <c r="Q576" s="191"/>
      <c r="R576" s="191"/>
      <c r="S576" s="191"/>
      <c r="T576" s="191"/>
      <c r="U576" s="191"/>
      <c r="V576" s="191"/>
      <c r="W576" s="191"/>
      <c r="X576" s="191"/>
      <c r="Y576" s="191"/>
      <c r="Z576" s="191"/>
      <c r="AA576" s="191"/>
      <c r="AB576" s="191"/>
    </row>
    <row r="577" spans="1:28" x14ac:dyDescent="0.2">
      <c r="A577" s="171"/>
      <c r="B577" s="171"/>
      <c r="C577" s="171"/>
      <c r="D577" s="171"/>
      <c r="E577" s="171"/>
      <c r="F577" s="171"/>
      <c r="G577" s="171"/>
      <c r="H577" s="171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</row>
    <row r="578" spans="1:28" x14ac:dyDescent="0.2">
      <c r="C578" s="191"/>
      <c r="D578" s="191"/>
      <c r="E578" s="191"/>
      <c r="F578" s="191"/>
      <c r="G578" s="191"/>
      <c r="H578" s="191"/>
      <c r="I578" s="191"/>
      <c r="J578" s="191"/>
      <c r="K578" s="191"/>
      <c r="L578" s="191"/>
      <c r="M578" s="191"/>
      <c r="N578" s="191"/>
      <c r="O578" s="191"/>
      <c r="P578" s="191"/>
      <c r="Q578" s="191"/>
      <c r="R578" s="191"/>
      <c r="S578" s="191"/>
      <c r="T578" s="191"/>
      <c r="U578" s="191"/>
      <c r="V578" s="191"/>
      <c r="W578" s="191"/>
      <c r="X578" s="191"/>
      <c r="Y578" s="191"/>
      <c r="Z578" s="191"/>
      <c r="AA578" s="191"/>
      <c r="AB578" s="191"/>
    </row>
    <row r="579" spans="1:28" x14ac:dyDescent="0.2">
      <c r="A579" s="171"/>
      <c r="B579" s="171"/>
      <c r="C579" s="171"/>
      <c r="D579" s="171"/>
      <c r="E579" s="171"/>
      <c r="F579" s="171"/>
      <c r="G579" s="171"/>
      <c r="H579" s="171"/>
      <c r="I579" s="171"/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</row>
    <row r="580" spans="1:28" x14ac:dyDescent="0.2">
      <c r="C580" s="191"/>
      <c r="D580" s="191"/>
      <c r="E580" s="191"/>
      <c r="F580" s="191"/>
      <c r="G580" s="191"/>
      <c r="H580" s="191"/>
      <c r="I580" s="191"/>
      <c r="J580" s="191"/>
      <c r="K580" s="191"/>
      <c r="L580" s="191"/>
      <c r="M580" s="191"/>
      <c r="N580" s="191"/>
      <c r="O580" s="191"/>
      <c r="P580" s="191"/>
      <c r="Q580" s="191"/>
      <c r="R580" s="191"/>
      <c r="S580" s="191"/>
      <c r="T580" s="191"/>
      <c r="U580" s="191"/>
      <c r="V580" s="191"/>
      <c r="W580" s="191"/>
      <c r="X580" s="191"/>
      <c r="Y580" s="191"/>
      <c r="Z580" s="191"/>
      <c r="AA580" s="191"/>
      <c r="AB580" s="191"/>
    </row>
    <row r="581" spans="1:28" x14ac:dyDescent="0.2">
      <c r="A581" s="171"/>
      <c r="B581" s="171"/>
      <c r="C581" s="171"/>
      <c r="D581" s="171"/>
      <c r="E581" s="171"/>
      <c r="F581" s="171"/>
      <c r="G581" s="171"/>
      <c r="H581" s="171"/>
      <c r="I581" s="171"/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</row>
    <row r="582" spans="1:28" x14ac:dyDescent="0.2">
      <c r="C582" s="191"/>
      <c r="D582" s="191"/>
      <c r="E582" s="191"/>
      <c r="F582" s="191"/>
      <c r="G582" s="191"/>
      <c r="H582" s="191"/>
      <c r="I582" s="191"/>
      <c r="J582" s="191"/>
      <c r="K582" s="191"/>
      <c r="L582" s="191"/>
      <c r="M582" s="191"/>
      <c r="N582" s="191"/>
      <c r="O582" s="191"/>
      <c r="P582" s="191"/>
      <c r="Q582" s="191"/>
      <c r="R582" s="191"/>
      <c r="S582" s="191"/>
      <c r="T582" s="191"/>
      <c r="U582" s="191"/>
      <c r="V582" s="191"/>
      <c r="W582" s="191"/>
      <c r="X582" s="191"/>
      <c r="Y582" s="191"/>
      <c r="Z582" s="191"/>
      <c r="AA582" s="191"/>
      <c r="AB582" s="191"/>
    </row>
    <row r="583" spans="1:28" x14ac:dyDescent="0.2">
      <c r="A583" s="171"/>
      <c r="B583" s="171"/>
      <c r="C583" s="171"/>
      <c r="D583" s="171"/>
      <c r="E583" s="171"/>
      <c r="F583" s="171"/>
      <c r="G583" s="171"/>
      <c r="H583" s="171"/>
      <c r="I583" s="171"/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</row>
    <row r="584" spans="1:28" x14ac:dyDescent="0.2">
      <c r="C584" s="191"/>
      <c r="D584" s="191"/>
      <c r="E584" s="191"/>
      <c r="F584" s="191"/>
      <c r="G584" s="191"/>
      <c r="H584" s="191"/>
      <c r="I584" s="191"/>
      <c r="J584" s="191"/>
      <c r="K584" s="191"/>
      <c r="L584" s="191"/>
      <c r="M584" s="191"/>
      <c r="N584" s="191"/>
      <c r="O584" s="191"/>
      <c r="P584" s="191"/>
      <c r="Q584" s="191"/>
      <c r="R584" s="191"/>
      <c r="S584" s="191"/>
      <c r="T584" s="191"/>
      <c r="U584" s="191"/>
      <c r="V584" s="191"/>
      <c r="W584" s="191"/>
      <c r="X584" s="191"/>
      <c r="Y584" s="191"/>
      <c r="Z584" s="191"/>
      <c r="AA584" s="191"/>
      <c r="AB584" s="191"/>
    </row>
    <row r="585" spans="1:28" x14ac:dyDescent="0.2">
      <c r="A585" s="171"/>
      <c r="B585" s="171"/>
      <c r="C585" s="171"/>
      <c r="D585" s="171"/>
      <c r="E585" s="171"/>
      <c r="F585" s="171"/>
      <c r="G585" s="171"/>
      <c r="H585" s="171"/>
      <c r="I585" s="171"/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</row>
    <row r="586" spans="1:28" x14ac:dyDescent="0.2">
      <c r="C586" s="191"/>
      <c r="D586" s="191"/>
      <c r="E586" s="191"/>
      <c r="F586" s="191"/>
      <c r="G586" s="191"/>
      <c r="H586" s="191"/>
      <c r="I586" s="191"/>
      <c r="J586" s="191"/>
      <c r="K586" s="191"/>
      <c r="L586" s="191"/>
      <c r="M586" s="191"/>
      <c r="N586" s="191"/>
      <c r="O586" s="191"/>
      <c r="P586" s="191"/>
      <c r="Q586" s="191"/>
      <c r="R586" s="191"/>
      <c r="S586" s="191"/>
      <c r="T586" s="191"/>
      <c r="U586" s="191"/>
      <c r="V586" s="191"/>
      <c r="W586" s="191"/>
      <c r="X586" s="191"/>
      <c r="Y586" s="191"/>
      <c r="Z586" s="191"/>
      <c r="AA586" s="191"/>
      <c r="AB586" s="191"/>
    </row>
    <row r="587" spans="1:28" x14ac:dyDescent="0.2">
      <c r="A587" s="171"/>
      <c r="B587" s="171"/>
      <c r="C587" s="171"/>
      <c r="D587" s="171"/>
      <c r="E587" s="171"/>
      <c r="F587" s="171"/>
      <c r="G587" s="171"/>
      <c r="H587" s="171"/>
      <c r="I587" s="171"/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</row>
    <row r="588" spans="1:28" x14ac:dyDescent="0.2">
      <c r="C588" s="191"/>
      <c r="D588" s="191"/>
      <c r="E588" s="191"/>
      <c r="F588" s="191"/>
      <c r="G588" s="191"/>
      <c r="H588" s="191"/>
      <c r="I588" s="191"/>
      <c r="J588" s="191"/>
      <c r="K588" s="191"/>
      <c r="L588" s="191"/>
      <c r="M588" s="191"/>
      <c r="N588" s="191"/>
      <c r="O588" s="191"/>
      <c r="P588" s="191"/>
      <c r="Q588" s="191"/>
      <c r="R588" s="191"/>
      <c r="S588" s="191"/>
      <c r="T588" s="191"/>
      <c r="U588" s="191"/>
      <c r="V588" s="191"/>
      <c r="W588" s="191"/>
      <c r="X588" s="191"/>
      <c r="Y588" s="191"/>
      <c r="Z588" s="191"/>
      <c r="AA588" s="191"/>
      <c r="AB588" s="191"/>
    </row>
    <row r="589" spans="1:28" x14ac:dyDescent="0.2">
      <c r="A589" s="171"/>
      <c r="B589" s="171"/>
      <c r="C589" s="171"/>
      <c r="D589" s="171"/>
      <c r="E589" s="171"/>
      <c r="F589" s="171"/>
      <c r="G589" s="171"/>
      <c r="H589" s="171"/>
      <c r="I589" s="171"/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</row>
    <row r="590" spans="1:28" x14ac:dyDescent="0.2">
      <c r="C590" s="191"/>
      <c r="D590" s="191"/>
      <c r="E590" s="191"/>
      <c r="F590" s="191"/>
      <c r="G590" s="191"/>
      <c r="H590" s="191"/>
      <c r="I590" s="191"/>
      <c r="J590" s="191"/>
      <c r="K590" s="191"/>
      <c r="L590" s="191"/>
      <c r="M590" s="191"/>
      <c r="N590" s="191"/>
      <c r="O590" s="191"/>
      <c r="P590" s="191"/>
      <c r="Q590" s="191"/>
      <c r="R590" s="191"/>
      <c r="S590" s="191"/>
      <c r="T590" s="191"/>
      <c r="U590" s="191"/>
      <c r="V590" s="191"/>
      <c r="W590" s="191"/>
      <c r="X590" s="191"/>
      <c r="Y590" s="191"/>
      <c r="Z590" s="191"/>
      <c r="AA590" s="191"/>
      <c r="AB590" s="191"/>
    </row>
    <row r="591" spans="1:28" x14ac:dyDescent="0.2">
      <c r="A591" s="171"/>
      <c r="B591" s="171"/>
      <c r="C591" s="171"/>
      <c r="D591" s="171"/>
      <c r="E591" s="171"/>
      <c r="F591" s="171"/>
      <c r="G591" s="171"/>
      <c r="H591" s="171"/>
      <c r="I591" s="171"/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</row>
    <row r="592" spans="1:28" x14ac:dyDescent="0.2">
      <c r="C592" s="191"/>
      <c r="D592" s="191"/>
      <c r="E592" s="191"/>
      <c r="F592" s="191"/>
      <c r="G592" s="191"/>
      <c r="H592" s="191"/>
      <c r="I592" s="191"/>
      <c r="J592" s="191"/>
      <c r="K592" s="191"/>
      <c r="L592" s="191"/>
      <c r="M592" s="191"/>
      <c r="N592" s="191"/>
      <c r="O592" s="191"/>
      <c r="P592" s="191"/>
      <c r="Q592" s="191"/>
      <c r="R592" s="191"/>
      <c r="S592" s="191"/>
      <c r="T592" s="191"/>
      <c r="U592" s="191"/>
      <c r="V592" s="191"/>
      <c r="W592" s="191"/>
      <c r="X592" s="191"/>
      <c r="Y592" s="191"/>
      <c r="Z592" s="191"/>
      <c r="AA592" s="191"/>
      <c r="AB592" s="191"/>
    </row>
    <row r="593" spans="1:28" x14ac:dyDescent="0.2">
      <c r="A593" s="171"/>
      <c r="B593" s="171"/>
      <c r="C593" s="171"/>
      <c r="D593" s="171"/>
      <c r="E593" s="171"/>
      <c r="F593" s="171"/>
      <c r="G593" s="171"/>
      <c r="H593" s="171"/>
      <c r="I593" s="171"/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</row>
    <row r="594" spans="1:28" x14ac:dyDescent="0.2">
      <c r="C594" s="191"/>
      <c r="D594" s="191"/>
      <c r="E594" s="191"/>
      <c r="F594" s="191"/>
      <c r="G594" s="191"/>
      <c r="H594" s="191"/>
      <c r="I594" s="191"/>
      <c r="J594" s="191"/>
      <c r="K594" s="191"/>
      <c r="L594" s="191"/>
      <c r="M594" s="191"/>
      <c r="N594" s="191"/>
      <c r="O594" s="191"/>
      <c r="P594" s="191"/>
      <c r="Q594" s="191"/>
      <c r="R594" s="191"/>
      <c r="S594" s="191"/>
      <c r="T594" s="191"/>
      <c r="U594" s="191"/>
      <c r="V594" s="191"/>
      <c r="W594" s="191"/>
      <c r="X594" s="191"/>
      <c r="Y594" s="191"/>
      <c r="Z594" s="191"/>
      <c r="AA594" s="191"/>
      <c r="AB594" s="191"/>
    </row>
    <row r="595" spans="1:28" x14ac:dyDescent="0.2">
      <c r="A595" s="171"/>
      <c r="B595" s="171"/>
      <c r="C595" s="171"/>
      <c r="D595" s="171"/>
      <c r="E595" s="171"/>
      <c r="F595" s="171"/>
      <c r="G595" s="171"/>
      <c r="H595" s="171"/>
      <c r="I595" s="171"/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</row>
    <row r="596" spans="1:28" x14ac:dyDescent="0.2">
      <c r="C596" s="191"/>
      <c r="D596" s="191"/>
      <c r="E596" s="191"/>
      <c r="F596" s="191"/>
      <c r="G596" s="191"/>
      <c r="H596" s="191"/>
      <c r="I596" s="191"/>
      <c r="J596" s="191"/>
      <c r="K596" s="191"/>
      <c r="L596" s="191"/>
      <c r="M596" s="191"/>
      <c r="N596" s="191"/>
      <c r="O596" s="191"/>
      <c r="P596" s="191"/>
      <c r="Q596" s="191"/>
      <c r="R596" s="191"/>
      <c r="S596" s="191"/>
      <c r="T596" s="191"/>
      <c r="U596" s="191"/>
      <c r="V596" s="191"/>
      <c r="W596" s="191"/>
      <c r="X596" s="191"/>
      <c r="Y596" s="191"/>
      <c r="Z596" s="191"/>
      <c r="AA596" s="191"/>
      <c r="AB596" s="191"/>
    </row>
    <row r="597" spans="1:28" x14ac:dyDescent="0.2">
      <c r="A597" s="171"/>
      <c r="B597" s="171"/>
      <c r="C597" s="171"/>
      <c r="D597" s="171"/>
      <c r="E597" s="171"/>
      <c r="F597" s="171"/>
      <c r="G597" s="171"/>
      <c r="H597" s="171"/>
      <c r="I597" s="171"/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</row>
    <row r="598" spans="1:28" x14ac:dyDescent="0.2">
      <c r="C598" s="191"/>
      <c r="D598" s="191"/>
      <c r="E598" s="191"/>
      <c r="F598" s="191"/>
      <c r="G598" s="191"/>
      <c r="H598" s="191"/>
      <c r="I598" s="191"/>
      <c r="J598" s="191"/>
      <c r="K598" s="191"/>
      <c r="L598" s="191"/>
      <c r="M598" s="191"/>
      <c r="N598" s="191"/>
      <c r="O598" s="191"/>
      <c r="P598" s="191"/>
      <c r="Q598" s="191"/>
      <c r="R598" s="191"/>
      <c r="S598" s="191"/>
      <c r="T598" s="191"/>
      <c r="U598" s="191"/>
      <c r="V598" s="191"/>
      <c r="W598" s="191"/>
      <c r="X598" s="191"/>
      <c r="Y598" s="191"/>
      <c r="Z598" s="191"/>
      <c r="AA598" s="191"/>
      <c r="AB598" s="191"/>
    </row>
    <row r="599" spans="1:28" x14ac:dyDescent="0.2">
      <c r="A599" s="171"/>
      <c r="B599" s="171"/>
      <c r="C599" s="171"/>
      <c r="D599" s="171"/>
      <c r="E599" s="171"/>
      <c r="F599" s="171"/>
      <c r="G599" s="171"/>
      <c r="H599" s="171"/>
      <c r="I599" s="171"/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</row>
    <row r="600" spans="1:28" x14ac:dyDescent="0.2">
      <c r="C600" s="191"/>
      <c r="D600" s="191"/>
      <c r="E600" s="191"/>
      <c r="F600" s="191"/>
      <c r="G600" s="191"/>
      <c r="H600" s="191"/>
      <c r="I600" s="191"/>
      <c r="J600" s="191"/>
      <c r="K600" s="191"/>
      <c r="L600" s="191"/>
      <c r="M600" s="191"/>
      <c r="N600" s="191"/>
      <c r="O600" s="191"/>
      <c r="P600" s="191"/>
      <c r="Q600" s="191"/>
      <c r="R600" s="191"/>
      <c r="S600" s="191"/>
      <c r="T600" s="191"/>
      <c r="U600" s="191"/>
      <c r="V600" s="191"/>
      <c r="W600" s="191"/>
      <c r="X600" s="191"/>
      <c r="Y600" s="191"/>
      <c r="Z600" s="191"/>
      <c r="AA600" s="191"/>
      <c r="AB600" s="191"/>
    </row>
    <row r="601" spans="1:28" x14ac:dyDescent="0.2">
      <c r="A601" s="171"/>
      <c r="B601" s="171"/>
      <c r="C601" s="171"/>
      <c r="D601" s="171"/>
      <c r="E601" s="171"/>
      <c r="F601" s="171"/>
      <c r="G601" s="171"/>
      <c r="H601" s="171"/>
      <c r="I601" s="171"/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</row>
    <row r="602" spans="1:28" x14ac:dyDescent="0.2">
      <c r="C602" s="191"/>
      <c r="D602" s="191"/>
      <c r="E602" s="191"/>
      <c r="F602" s="191"/>
      <c r="G602" s="191"/>
      <c r="H602" s="191"/>
      <c r="I602" s="191"/>
      <c r="J602" s="191"/>
      <c r="K602" s="191"/>
      <c r="L602" s="191"/>
      <c r="M602" s="191"/>
      <c r="N602" s="191"/>
      <c r="O602" s="191"/>
      <c r="P602" s="191"/>
      <c r="Q602" s="191"/>
      <c r="R602" s="191"/>
      <c r="S602" s="191"/>
      <c r="T602" s="191"/>
      <c r="U602" s="191"/>
      <c r="V602" s="191"/>
      <c r="W602" s="191"/>
      <c r="X602" s="191"/>
      <c r="Y602" s="191"/>
      <c r="Z602" s="191"/>
      <c r="AA602" s="191"/>
      <c r="AB602" s="191"/>
    </row>
    <row r="603" spans="1:28" x14ac:dyDescent="0.2">
      <c r="A603" s="171"/>
      <c r="B603" s="171"/>
      <c r="C603" s="171"/>
      <c r="D603" s="171"/>
      <c r="E603" s="171"/>
      <c r="F603" s="171"/>
      <c r="G603" s="171"/>
      <c r="H603" s="171"/>
      <c r="I603" s="171"/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</row>
    <row r="604" spans="1:28" x14ac:dyDescent="0.2">
      <c r="C604" s="191"/>
      <c r="D604" s="191"/>
      <c r="E604" s="191"/>
      <c r="F604" s="191"/>
      <c r="G604" s="191"/>
      <c r="H604" s="191"/>
      <c r="I604" s="191"/>
      <c r="J604" s="191"/>
      <c r="K604" s="191"/>
      <c r="L604" s="191"/>
      <c r="M604" s="191"/>
      <c r="N604" s="191"/>
      <c r="O604" s="191"/>
      <c r="P604" s="191"/>
      <c r="Q604" s="191"/>
      <c r="R604" s="191"/>
      <c r="S604" s="191"/>
      <c r="T604" s="191"/>
      <c r="U604" s="191"/>
      <c r="V604" s="191"/>
      <c r="W604" s="191"/>
      <c r="X604" s="191"/>
      <c r="Y604" s="191"/>
      <c r="Z604" s="191"/>
      <c r="AA604" s="191"/>
      <c r="AB604" s="191"/>
    </row>
    <row r="605" spans="1:28" x14ac:dyDescent="0.2">
      <c r="A605" s="171"/>
      <c r="B605" s="171"/>
      <c r="C605" s="171"/>
      <c r="D605" s="171"/>
      <c r="E605" s="171"/>
      <c r="F605" s="171"/>
      <c r="G605" s="171"/>
      <c r="H605" s="171"/>
      <c r="I605" s="171"/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</row>
    <row r="606" spans="1:28" x14ac:dyDescent="0.2">
      <c r="C606" s="191"/>
      <c r="D606" s="191"/>
      <c r="E606" s="191"/>
      <c r="F606" s="191"/>
      <c r="G606" s="191"/>
      <c r="H606" s="191"/>
      <c r="I606" s="191"/>
      <c r="J606" s="191"/>
      <c r="K606" s="191"/>
      <c r="L606" s="191"/>
      <c r="M606" s="191"/>
      <c r="N606" s="191"/>
      <c r="O606" s="191"/>
      <c r="P606" s="191"/>
      <c r="Q606" s="191"/>
      <c r="R606" s="191"/>
      <c r="S606" s="191"/>
      <c r="T606" s="191"/>
      <c r="U606" s="191"/>
      <c r="V606" s="191"/>
      <c r="W606" s="191"/>
      <c r="X606" s="191"/>
      <c r="Y606" s="191"/>
      <c r="Z606" s="191"/>
      <c r="AA606" s="191"/>
      <c r="AB606" s="191"/>
    </row>
    <row r="607" spans="1:28" x14ac:dyDescent="0.2">
      <c r="A607" s="171"/>
      <c r="B607" s="171"/>
      <c r="C607" s="171"/>
      <c r="D607" s="171"/>
      <c r="E607" s="171"/>
      <c r="F607" s="171"/>
      <c r="G607" s="171"/>
      <c r="H607" s="171"/>
      <c r="I607" s="171"/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</row>
    <row r="608" spans="1:28" x14ac:dyDescent="0.2">
      <c r="C608" s="191"/>
      <c r="D608" s="191"/>
      <c r="E608" s="191"/>
      <c r="F608" s="191"/>
      <c r="G608" s="191"/>
      <c r="H608" s="191"/>
      <c r="I608" s="191"/>
      <c r="J608" s="191"/>
      <c r="K608" s="191"/>
      <c r="L608" s="191"/>
      <c r="M608" s="191"/>
      <c r="N608" s="191"/>
      <c r="O608" s="191"/>
      <c r="P608" s="191"/>
      <c r="Q608" s="191"/>
      <c r="R608" s="191"/>
      <c r="S608" s="191"/>
      <c r="T608" s="191"/>
      <c r="U608" s="191"/>
      <c r="V608" s="191"/>
      <c r="W608" s="191"/>
      <c r="X608" s="191"/>
      <c r="Y608" s="191"/>
      <c r="Z608" s="191"/>
      <c r="AA608" s="191"/>
      <c r="AB608" s="191"/>
    </row>
    <row r="609" spans="1:28" x14ac:dyDescent="0.2">
      <c r="A609" s="171"/>
      <c r="B609" s="171"/>
      <c r="C609" s="171"/>
      <c r="D609" s="171"/>
      <c r="E609" s="171"/>
      <c r="F609" s="171"/>
      <c r="G609" s="171"/>
      <c r="H609" s="171"/>
      <c r="I609" s="171"/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</row>
    <row r="610" spans="1:28" x14ac:dyDescent="0.2">
      <c r="C610" s="191"/>
      <c r="D610" s="191"/>
      <c r="E610" s="191"/>
      <c r="F610" s="191"/>
      <c r="G610" s="191"/>
      <c r="H610" s="191"/>
      <c r="I610" s="191"/>
      <c r="J610" s="191"/>
      <c r="K610" s="191"/>
      <c r="L610" s="191"/>
      <c r="M610" s="191"/>
      <c r="N610" s="191"/>
      <c r="O610" s="191"/>
      <c r="P610" s="191"/>
      <c r="Q610" s="191"/>
      <c r="R610" s="191"/>
      <c r="S610" s="191"/>
      <c r="T610" s="191"/>
      <c r="U610" s="191"/>
      <c r="V610" s="191"/>
      <c r="W610" s="191"/>
      <c r="X610" s="191"/>
      <c r="Y610" s="191"/>
      <c r="Z610" s="191"/>
      <c r="AA610" s="191"/>
      <c r="AB610" s="191"/>
    </row>
    <row r="611" spans="1:28" x14ac:dyDescent="0.2">
      <c r="A611" s="171"/>
      <c r="B611" s="171"/>
      <c r="C611" s="171"/>
      <c r="D611" s="171"/>
      <c r="E611" s="171"/>
      <c r="F611" s="171"/>
      <c r="G611" s="171"/>
      <c r="H611" s="171"/>
      <c r="I611" s="171"/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</row>
    <row r="612" spans="1:28" x14ac:dyDescent="0.2">
      <c r="C612" s="191"/>
      <c r="D612" s="191"/>
      <c r="E612" s="191"/>
      <c r="F612" s="191"/>
      <c r="G612" s="191"/>
      <c r="H612" s="191"/>
      <c r="I612" s="191"/>
      <c r="J612" s="191"/>
      <c r="K612" s="191"/>
      <c r="L612" s="191"/>
      <c r="M612" s="191"/>
      <c r="N612" s="191"/>
      <c r="O612" s="191"/>
      <c r="P612" s="191"/>
      <c r="Q612" s="191"/>
      <c r="R612" s="191"/>
      <c r="S612" s="191"/>
      <c r="T612" s="191"/>
      <c r="U612" s="191"/>
      <c r="V612" s="191"/>
      <c r="W612" s="191"/>
      <c r="X612" s="191"/>
      <c r="Y612" s="191"/>
      <c r="Z612" s="191"/>
      <c r="AA612" s="191"/>
      <c r="AB612" s="191"/>
    </row>
    <row r="613" spans="1:28" x14ac:dyDescent="0.2">
      <c r="A613" s="171"/>
      <c r="B613" s="171"/>
      <c r="C613" s="171"/>
      <c r="D613" s="171"/>
      <c r="E613" s="171"/>
      <c r="F613" s="171"/>
      <c r="G613" s="171"/>
      <c r="H613" s="171"/>
      <c r="I613" s="171"/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</row>
    <row r="614" spans="1:28" x14ac:dyDescent="0.2">
      <c r="C614" s="191"/>
      <c r="D614" s="191"/>
      <c r="E614" s="191"/>
      <c r="F614" s="191"/>
      <c r="G614" s="191"/>
      <c r="H614" s="191"/>
      <c r="I614" s="191"/>
      <c r="J614" s="191"/>
      <c r="K614" s="191"/>
      <c r="L614" s="191"/>
      <c r="M614" s="191"/>
      <c r="N614" s="191"/>
      <c r="O614" s="191"/>
      <c r="P614" s="191"/>
      <c r="Q614" s="191"/>
      <c r="R614" s="191"/>
      <c r="S614" s="191"/>
      <c r="T614" s="191"/>
      <c r="U614" s="191"/>
      <c r="V614" s="191"/>
      <c r="W614" s="191"/>
      <c r="X614" s="191"/>
      <c r="Y614" s="191"/>
      <c r="Z614" s="191"/>
      <c r="AA614" s="191"/>
      <c r="AB614" s="191"/>
    </row>
    <row r="615" spans="1:28" x14ac:dyDescent="0.2">
      <c r="A615" s="171"/>
      <c r="B615" s="171"/>
      <c r="C615" s="171"/>
      <c r="D615" s="171"/>
      <c r="E615" s="171"/>
      <c r="F615" s="171"/>
      <c r="G615" s="171"/>
      <c r="H615" s="171"/>
      <c r="I615" s="171"/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</row>
    <row r="616" spans="1:28" x14ac:dyDescent="0.2">
      <c r="C616" s="191"/>
      <c r="D616" s="191"/>
      <c r="E616" s="191"/>
      <c r="F616" s="191"/>
      <c r="G616" s="191"/>
      <c r="H616" s="191"/>
      <c r="I616" s="191"/>
      <c r="J616" s="191"/>
      <c r="K616" s="191"/>
      <c r="L616" s="191"/>
      <c r="M616" s="191"/>
      <c r="N616" s="191"/>
      <c r="O616" s="191"/>
      <c r="P616" s="191"/>
      <c r="Q616" s="191"/>
      <c r="R616" s="191"/>
      <c r="S616" s="191"/>
      <c r="T616" s="191"/>
      <c r="U616" s="191"/>
      <c r="V616" s="191"/>
      <c r="W616" s="191"/>
      <c r="X616" s="191"/>
      <c r="Y616" s="191"/>
      <c r="Z616" s="191"/>
      <c r="AA616" s="191"/>
      <c r="AB616" s="191"/>
    </row>
    <row r="617" spans="1:28" x14ac:dyDescent="0.2">
      <c r="A617" s="171"/>
      <c r="B617" s="171"/>
      <c r="C617" s="171"/>
      <c r="D617" s="171"/>
      <c r="E617" s="171"/>
      <c r="F617" s="171"/>
      <c r="G617" s="171"/>
      <c r="H617" s="171"/>
      <c r="I617" s="171"/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</row>
    <row r="618" spans="1:28" x14ac:dyDescent="0.2">
      <c r="C618" s="191"/>
      <c r="D618" s="191"/>
      <c r="E618" s="191"/>
      <c r="F618" s="191"/>
      <c r="G618" s="191"/>
      <c r="H618" s="191"/>
      <c r="I618" s="191"/>
      <c r="J618" s="191"/>
      <c r="K618" s="191"/>
      <c r="L618" s="191"/>
      <c r="M618" s="191"/>
      <c r="N618" s="191"/>
      <c r="O618" s="191"/>
      <c r="P618" s="191"/>
      <c r="Q618" s="191"/>
      <c r="R618" s="191"/>
      <c r="S618" s="191"/>
      <c r="T618" s="191"/>
      <c r="U618" s="191"/>
      <c r="V618" s="191"/>
      <c r="W618" s="191"/>
      <c r="X618" s="191"/>
      <c r="Y618" s="191"/>
      <c r="Z618" s="191"/>
      <c r="AA618" s="191"/>
      <c r="AB618" s="191"/>
    </row>
    <row r="619" spans="1:28" x14ac:dyDescent="0.2">
      <c r="A619" s="171"/>
      <c r="B619" s="171"/>
      <c r="C619" s="171"/>
      <c r="D619" s="171"/>
      <c r="E619" s="171"/>
      <c r="F619" s="171"/>
      <c r="G619" s="171"/>
      <c r="H619" s="171"/>
      <c r="I619" s="171"/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</row>
    <row r="620" spans="1:28" x14ac:dyDescent="0.2">
      <c r="C620" s="191"/>
      <c r="D620" s="191"/>
      <c r="E620" s="191"/>
      <c r="F620" s="191"/>
      <c r="G620" s="191"/>
      <c r="H620" s="191"/>
      <c r="I620" s="191"/>
      <c r="J620" s="191"/>
      <c r="K620" s="191"/>
      <c r="L620" s="191"/>
      <c r="M620" s="191"/>
      <c r="N620" s="191"/>
      <c r="O620" s="191"/>
      <c r="P620" s="191"/>
      <c r="Q620" s="191"/>
      <c r="R620" s="191"/>
      <c r="S620" s="191"/>
      <c r="T620" s="191"/>
      <c r="U620" s="191"/>
      <c r="V620" s="191"/>
      <c r="W620" s="191"/>
      <c r="X620" s="191"/>
      <c r="Y620" s="191"/>
      <c r="Z620" s="191"/>
      <c r="AA620" s="191"/>
      <c r="AB620" s="191"/>
    </row>
    <row r="621" spans="1:28" x14ac:dyDescent="0.2">
      <c r="A621" s="171"/>
      <c r="B621" s="171"/>
      <c r="C621" s="171"/>
      <c r="D621" s="171"/>
      <c r="E621" s="171"/>
      <c r="F621" s="171"/>
      <c r="G621" s="171"/>
      <c r="H621" s="171"/>
      <c r="I621" s="171"/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</row>
    <row r="622" spans="1:28" x14ac:dyDescent="0.2">
      <c r="C622" s="191"/>
      <c r="D622" s="191"/>
      <c r="E622" s="191"/>
      <c r="F622" s="191"/>
      <c r="G622" s="191"/>
      <c r="H622" s="191"/>
      <c r="I622" s="191"/>
      <c r="J622" s="191"/>
      <c r="K622" s="191"/>
      <c r="L622" s="191"/>
      <c r="M622" s="191"/>
      <c r="N622" s="191"/>
      <c r="O622" s="191"/>
      <c r="P622" s="191"/>
      <c r="Q622" s="191"/>
      <c r="R622" s="191"/>
      <c r="S622" s="191"/>
      <c r="T622" s="191"/>
      <c r="U622" s="191"/>
      <c r="V622" s="191"/>
      <c r="W622" s="191"/>
      <c r="X622" s="191"/>
      <c r="Y622" s="191"/>
      <c r="Z622" s="191"/>
      <c r="AA622" s="191"/>
      <c r="AB622" s="191"/>
    </row>
    <row r="623" spans="1:28" x14ac:dyDescent="0.2">
      <c r="A623" s="171"/>
      <c r="B623" s="171"/>
      <c r="C623" s="171"/>
      <c r="D623" s="171"/>
      <c r="E623" s="171"/>
      <c r="F623" s="171"/>
      <c r="G623" s="171"/>
      <c r="H623" s="171"/>
      <c r="I623" s="171"/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</row>
    <row r="624" spans="1:28" x14ac:dyDescent="0.2">
      <c r="C624" s="191"/>
      <c r="D624" s="191"/>
      <c r="E624" s="191"/>
      <c r="F624" s="191"/>
      <c r="G624" s="191"/>
      <c r="H624" s="191"/>
      <c r="I624" s="191"/>
      <c r="J624" s="191"/>
      <c r="K624" s="191"/>
      <c r="L624" s="191"/>
      <c r="M624" s="191"/>
      <c r="N624" s="191"/>
      <c r="O624" s="191"/>
      <c r="P624" s="191"/>
      <c r="Q624" s="191"/>
      <c r="R624" s="191"/>
      <c r="S624" s="191"/>
      <c r="T624" s="191"/>
      <c r="U624" s="191"/>
      <c r="V624" s="191"/>
      <c r="W624" s="191"/>
      <c r="X624" s="191"/>
      <c r="Y624" s="191"/>
      <c r="Z624" s="191"/>
      <c r="AA624" s="191"/>
      <c r="AB624" s="191"/>
    </row>
    <row r="625" spans="1:28" x14ac:dyDescent="0.2">
      <c r="A625" s="171"/>
      <c r="B625" s="171"/>
      <c r="C625" s="171"/>
      <c r="D625" s="171"/>
      <c r="E625" s="171"/>
      <c r="F625" s="171"/>
      <c r="G625" s="171"/>
      <c r="H625" s="171"/>
      <c r="I625" s="171"/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</row>
    <row r="626" spans="1:28" x14ac:dyDescent="0.2">
      <c r="C626" s="191"/>
      <c r="D626" s="191"/>
      <c r="E626" s="191"/>
      <c r="F626" s="191"/>
      <c r="G626" s="191"/>
      <c r="H626" s="191"/>
      <c r="I626" s="191"/>
      <c r="J626" s="191"/>
      <c r="K626" s="191"/>
      <c r="L626" s="191"/>
      <c r="M626" s="191"/>
      <c r="N626" s="191"/>
      <c r="O626" s="191"/>
      <c r="P626" s="191"/>
      <c r="Q626" s="191"/>
      <c r="R626" s="191"/>
      <c r="S626" s="191"/>
      <c r="T626" s="191"/>
      <c r="U626" s="191"/>
      <c r="V626" s="191"/>
      <c r="W626" s="191"/>
      <c r="X626" s="191"/>
      <c r="Y626" s="191"/>
      <c r="Z626" s="191"/>
      <c r="AA626" s="191"/>
      <c r="AB626" s="191"/>
    </row>
    <row r="627" spans="1:28" x14ac:dyDescent="0.2">
      <c r="A627" s="171"/>
      <c r="B627" s="171"/>
      <c r="C627" s="171"/>
      <c r="D627" s="171"/>
      <c r="E627" s="171"/>
      <c r="F627" s="171"/>
      <c r="G627" s="171"/>
      <c r="H627" s="171"/>
      <c r="I627" s="171"/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</row>
    <row r="628" spans="1:28" x14ac:dyDescent="0.2">
      <c r="C628" s="191"/>
      <c r="D628" s="191"/>
      <c r="E628" s="191"/>
      <c r="F628" s="191"/>
      <c r="G628" s="191"/>
      <c r="H628" s="191"/>
      <c r="I628" s="191"/>
      <c r="J628" s="191"/>
      <c r="K628" s="191"/>
      <c r="L628" s="191"/>
      <c r="M628" s="191"/>
      <c r="N628" s="191"/>
      <c r="O628" s="191"/>
      <c r="P628" s="191"/>
      <c r="Q628" s="191"/>
      <c r="R628" s="191"/>
      <c r="S628" s="191"/>
      <c r="T628" s="191"/>
      <c r="U628" s="191"/>
      <c r="V628" s="191"/>
      <c r="W628" s="191"/>
      <c r="X628" s="191"/>
      <c r="Y628" s="191"/>
      <c r="Z628" s="191"/>
      <c r="AA628" s="191"/>
      <c r="AB628" s="191"/>
    </row>
    <row r="629" spans="1:28" x14ac:dyDescent="0.2">
      <c r="A629" s="171"/>
      <c r="B629" s="171"/>
      <c r="C629" s="171"/>
      <c r="D629" s="171"/>
      <c r="E629" s="171"/>
      <c r="F629" s="171"/>
      <c r="G629" s="171"/>
      <c r="H629" s="171"/>
      <c r="I629" s="171"/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</row>
    <row r="630" spans="1:28" x14ac:dyDescent="0.2">
      <c r="C630" s="191"/>
      <c r="D630" s="191"/>
      <c r="E630" s="191"/>
      <c r="F630" s="191"/>
      <c r="G630" s="191"/>
      <c r="H630" s="191"/>
      <c r="I630" s="191"/>
      <c r="J630" s="191"/>
      <c r="K630" s="191"/>
      <c r="L630" s="191"/>
      <c r="M630" s="191"/>
      <c r="N630" s="191"/>
      <c r="O630" s="191"/>
      <c r="P630" s="191"/>
      <c r="Q630" s="191"/>
      <c r="R630" s="191"/>
      <c r="S630" s="191"/>
      <c r="T630" s="191"/>
      <c r="U630" s="191"/>
      <c r="V630" s="191"/>
      <c r="W630" s="191"/>
      <c r="X630" s="191"/>
      <c r="Y630" s="191"/>
      <c r="Z630" s="191"/>
      <c r="AA630" s="191"/>
      <c r="AB630" s="191"/>
    </row>
    <row r="631" spans="1:28" x14ac:dyDescent="0.2">
      <c r="A631" s="171"/>
      <c r="B631" s="171"/>
      <c r="C631" s="171"/>
      <c r="D631" s="171"/>
      <c r="E631" s="171"/>
      <c r="F631" s="171"/>
      <c r="G631" s="171"/>
      <c r="H631" s="171"/>
      <c r="I631" s="171"/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71"/>
      <c r="AB631" s="171"/>
    </row>
    <row r="632" spans="1:28" x14ac:dyDescent="0.2">
      <c r="C632" s="191"/>
      <c r="D632" s="191"/>
      <c r="E632" s="191"/>
      <c r="F632" s="191"/>
      <c r="G632" s="191"/>
      <c r="H632" s="191"/>
      <c r="I632" s="191"/>
      <c r="J632" s="191"/>
      <c r="K632" s="191"/>
      <c r="L632" s="191"/>
      <c r="M632" s="191"/>
      <c r="N632" s="191"/>
      <c r="O632" s="191"/>
      <c r="P632" s="191"/>
      <c r="Q632" s="191"/>
      <c r="R632" s="191"/>
      <c r="S632" s="191"/>
      <c r="T632" s="191"/>
      <c r="U632" s="191"/>
      <c r="V632" s="191"/>
      <c r="W632" s="191"/>
      <c r="X632" s="191"/>
      <c r="Y632" s="191"/>
      <c r="Z632" s="191"/>
      <c r="AA632" s="191"/>
      <c r="AB632" s="191"/>
    </row>
    <row r="633" spans="1:28" x14ac:dyDescent="0.2">
      <c r="A633" s="171"/>
      <c r="B633" s="171"/>
      <c r="C633" s="171"/>
      <c r="D633" s="171"/>
      <c r="E633" s="171"/>
      <c r="F633" s="171"/>
      <c r="G633" s="171"/>
      <c r="H633" s="171"/>
      <c r="I633" s="171"/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</row>
    <row r="634" spans="1:28" x14ac:dyDescent="0.2">
      <c r="C634" s="191"/>
      <c r="D634" s="191"/>
      <c r="E634" s="191"/>
      <c r="F634" s="191"/>
      <c r="G634" s="191"/>
      <c r="H634" s="191"/>
      <c r="I634" s="191"/>
      <c r="J634" s="191"/>
      <c r="K634" s="191"/>
      <c r="L634" s="191"/>
      <c r="M634" s="191"/>
      <c r="N634" s="191"/>
      <c r="O634" s="191"/>
      <c r="P634" s="191"/>
      <c r="Q634" s="191"/>
      <c r="R634" s="191"/>
      <c r="S634" s="191"/>
      <c r="T634" s="191"/>
      <c r="U634" s="191"/>
      <c r="V634" s="191"/>
      <c r="W634" s="191"/>
      <c r="X634" s="191"/>
      <c r="Y634" s="191"/>
      <c r="Z634" s="191"/>
      <c r="AA634" s="191"/>
      <c r="AB634" s="191"/>
    </row>
    <row r="635" spans="1:28" x14ac:dyDescent="0.2">
      <c r="A635" s="171"/>
      <c r="B635" s="171"/>
      <c r="C635" s="171"/>
      <c r="D635" s="171"/>
      <c r="E635" s="171"/>
      <c r="F635" s="171"/>
      <c r="G635" s="171"/>
      <c r="H635" s="171"/>
      <c r="I635" s="171"/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71"/>
      <c r="AB635" s="171"/>
    </row>
    <row r="636" spans="1:28" x14ac:dyDescent="0.2">
      <c r="C636" s="191"/>
      <c r="D636" s="191"/>
      <c r="E636" s="191"/>
      <c r="F636" s="191"/>
      <c r="G636" s="191"/>
      <c r="H636" s="191"/>
      <c r="I636" s="191"/>
      <c r="J636" s="191"/>
      <c r="K636" s="191"/>
      <c r="L636" s="191"/>
      <c r="M636" s="191"/>
      <c r="N636" s="191"/>
      <c r="O636" s="191"/>
      <c r="P636" s="191"/>
      <c r="Q636" s="191"/>
      <c r="R636" s="191"/>
      <c r="S636" s="191"/>
      <c r="T636" s="191"/>
      <c r="U636" s="191"/>
      <c r="V636" s="191"/>
      <c r="W636" s="191"/>
      <c r="X636" s="191"/>
      <c r="Y636" s="191"/>
      <c r="Z636" s="191"/>
      <c r="AA636" s="191"/>
      <c r="AB636" s="191"/>
    </row>
    <row r="637" spans="1:28" x14ac:dyDescent="0.2">
      <c r="A637" s="171"/>
      <c r="B637" s="171"/>
      <c r="C637" s="171"/>
      <c r="D637" s="171"/>
      <c r="E637" s="171"/>
      <c r="F637" s="171"/>
      <c r="G637" s="171"/>
      <c r="H637" s="171"/>
      <c r="I637" s="171"/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</row>
    <row r="638" spans="1:28" x14ac:dyDescent="0.2">
      <c r="C638" s="191"/>
      <c r="D638" s="191"/>
      <c r="E638" s="191"/>
      <c r="F638" s="191"/>
      <c r="G638" s="191"/>
      <c r="H638" s="191"/>
      <c r="I638" s="191"/>
      <c r="J638" s="191"/>
      <c r="K638" s="191"/>
      <c r="L638" s="191"/>
      <c r="M638" s="191"/>
      <c r="N638" s="191"/>
      <c r="O638" s="191"/>
      <c r="P638" s="191"/>
      <c r="Q638" s="191"/>
      <c r="R638" s="191"/>
      <c r="S638" s="191"/>
      <c r="T638" s="191"/>
      <c r="U638" s="191"/>
      <c r="V638" s="191"/>
      <c r="W638" s="191"/>
      <c r="X638" s="191"/>
      <c r="Y638" s="191"/>
      <c r="Z638" s="191"/>
      <c r="AA638" s="191"/>
      <c r="AB638" s="191"/>
    </row>
    <row r="639" spans="1:28" x14ac:dyDescent="0.2">
      <c r="A639" s="171"/>
      <c r="B639" s="171"/>
      <c r="C639" s="171"/>
      <c r="D639" s="171"/>
      <c r="E639" s="171"/>
      <c r="F639" s="171"/>
      <c r="G639" s="171"/>
      <c r="H639" s="171"/>
      <c r="I639" s="171"/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</row>
    <row r="640" spans="1:28" x14ac:dyDescent="0.2">
      <c r="C640" s="191"/>
      <c r="D640" s="191"/>
      <c r="E640" s="191"/>
      <c r="F640" s="191"/>
      <c r="G640" s="191"/>
      <c r="H640" s="191"/>
      <c r="I640" s="191"/>
      <c r="J640" s="191"/>
      <c r="K640" s="191"/>
      <c r="L640" s="191"/>
      <c r="M640" s="191"/>
      <c r="N640" s="191"/>
      <c r="O640" s="191"/>
      <c r="P640" s="191"/>
      <c r="Q640" s="191"/>
      <c r="R640" s="191"/>
      <c r="S640" s="191"/>
      <c r="T640" s="191"/>
      <c r="U640" s="191"/>
      <c r="V640" s="191"/>
      <c r="W640" s="191"/>
      <c r="X640" s="191"/>
      <c r="Y640" s="191"/>
      <c r="Z640" s="191"/>
      <c r="AA640" s="191"/>
      <c r="AB640" s="191"/>
    </row>
    <row r="641" spans="1:28" x14ac:dyDescent="0.2">
      <c r="A641" s="171"/>
      <c r="B641" s="171"/>
      <c r="C641" s="171"/>
      <c r="D641" s="171"/>
      <c r="E641" s="171"/>
      <c r="F641" s="171"/>
      <c r="G641" s="171"/>
      <c r="H641" s="171"/>
      <c r="I641" s="171"/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</row>
    <row r="642" spans="1:28" x14ac:dyDescent="0.2">
      <c r="C642" s="191"/>
      <c r="D642" s="191"/>
      <c r="E642" s="191"/>
      <c r="F642" s="191"/>
      <c r="G642" s="191"/>
      <c r="H642" s="191"/>
      <c r="I642" s="191"/>
      <c r="J642" s="191"/>
      <c r="K642" s="191"/>
      <c r="L642" s="191"/>
      <c r="M642" s="191"/>
      <c r="N642" s="191"/>
      <c r="O642" s="191"/>
      <c r="P642" s="191"/>
      <c r="Q642" s="191"/>
      <c r="R642" s="191"/>
      <c r="S642" s="191"/>
      <c r="T642" s="191"/>
      <c r="U642" s="191"/>
      <c r="V642" s="191"/>
      <c r="W642" s="191"/>
      <c r="X642" s="191"/>
      <c r="Y642" s="191"/>
      <c r="Z642" s="191"/>
      <c r="AA642" s="191"/>
      <c r="AB642" s="191"/>
    </row>
    <row r="643" spans="1:28" x14ac:dyDescent="0.2">
      <c r="A643" s="171"/>
      <c r="B643" s="171"/>
      <c r="C643" s="171"/>
      <c r="D643" s="171"/>
      <c r="E643" s="171"/>
      <c r="F643" s="171"/>
      <c r="G643" s="171"/>
      <c r="H643" s="171"/>
      <c r="I643" s="171"/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</row>
    <row r="644" spans="1:28" x14ac:dyDescent="0.2">
      <c r="C644" s="191"/>
      <c r="D644" s="191"/>
      <c r="E644" s="191"/>
      <c r="F644" s="191"/>
      <c r="G644" s="191"/>
      <c r="H644" s="191"/>
      <c r="I644" s="191"/>
      <c r="J644" s="191"/>
      <c r="K644" s="191"/>
      <c r="L644" s="191"/>
      <c r="M644" s="191"/>
      <c r="N644" s="191"/>
      <c r="O644" s="191"/>
      <c r="P644" s="191"/>
      <c r="Q644" s="191"/>
      <c r="R644" s="191"/>
      <c r="S644" s="191"/>
      <c r="T644" s="191"/>
      <c r="U644" s="191"/>
      <c r="V644" s="191"/>
      <c r="W644" s="191"/>
      <c r="X644" s="191"/>
      <c r="Y644" s="191"/>
      <c r="Z644" s="191"/>
      <c r="AA644" s="191"/>
      <c r="AB644" s="191"/>
    </row>
    <row r="645" spans="1:28" x14ac:dyDescent="0.2">
      <c r="A645" s="171"/>
      <c r="B645" s="171"/>
      <c r="C645" s="171"/>
      <c r="D645" s="171"/>
      <c r="E645" s="171"/>
      <c r="F645" s="171"/>
      <c r="G645" s="171"/>
      <c r="H645" s="171"/>
      <c r="I645" s="171"/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</row>
    <row r="646" spans="1:28" x14ac:dyDescent="0.2">
      <c r="C646" s="191"/>
      <c r="D646" s="191"/>
      <c r="E646" s="191"/>
      <c r="F646" s="191"/>
      <c r="G646" s="191"/>
      <c r="H646" s="191"/>
      <c r="I646" s="191"/>
      <c r="J646" s="191"/>
      <c r="K646" s="191"/>
      <c r="L646" s="191"/>
      <c r="M646" s="191"/>
      <c r="N646" s="191"/>
      <c r="O646" s="191"/>
      <c r="P646" s="191"/>
      <c r="Q646" s="191"/>
      <c r="R646" s="191"/>
      <c r="S646" s="191"/>
      <c r="T646" s="191"/>
      <c r="U646" s="191"/>
      <c r="V646" s="191"/>
      <c r="W646" s="191"/>
      <c r="X646" s="191"/>
      <c r="Y646" s="191"/>
      <c r="Z646" s="191"/>
      <c r="AA646" s="191"/>
      <c r="AB646" s="191"/>
    </row>
    <row r="647" spans="1:28" x14ac:dyDescent="0.2">
      <c r="A647" s="171"/>
      <c r="B647" s="171"/>
      <c r="C647" s="171"/>
      <c r="D647" s="171"/>
      <c r="E647" s="171"/>
      <c r="F647" s="171"/>
      <c r="G647" s="171"/>
      <c r="H647" s="171"/>
      <c r="I647" s="171"/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</row>
    <row r="648" spans="1:28" x14ac:dyDescent="0.2">
      <c r="C648" s="191"/>
      <c r="D648" s="191"/>
      <c r="E648" s="191"/>
      <c r="F648" s="191"/>
      <c r="G648" s="191"/>
      <c r="H648" s="191"/>
      <c r="I648" s="191"/>
      <c r="J648" s="191"/>
      <c r="K648" s="191"/>
      <c r="L648" s="191"/>
      <c r="M648" s="191"/>
      <c r="N648" s="191"/>
      <c r="O648" s="191"/>
      <c r="P648" s="191"/>
      <c r="Q648" s="191"/>
      <c r="R648" s="191"/>
      <c r="S648" s="191"/>
      <c r="T648" s="191"/>
      <c r="U648" s="191"/>
      <c r="V648" s="191"/>
      <c r="W648" s="191"/>
      <c r="X648" s="191"/>
      <c r="Y648" s="191"/>
      <c r="Z648" s="191"/>
      <c r="AA648" s="191"/>
      <c r="AB648" s="191"/>
    </row>
    <row r="649" spans="1:28" x14ac:dyDescent="0.2">
      <c r="A649" s="171"/>
      <c r="B649" s="171"/>
      <c r="C649" s="171"/>
      <c r="D649" s="171"/>
      <c r="E649" s="171"/>
      <c r="F649" s="171"/>
      <c r="G649" s="171"/>
      <c r="H649" s="171"/>
      <c r="I649" s="171"/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</row>
  </sheetData>
  <mergeCells count="9">
    <mergeCell ref="A1:AB2"/>
    <mergeCell ref="A86:A118"/>
    <mergeCell ref="A119:A127"/>
    <mergeCell ref="A3:B3"/>
    <mergeCell ref="A4:A32"/>
    <mergeCell ref="A33:A44"/>
    <mergeCell ref="A45:A68"/>
    <mergeCell ref="A69:A76"/>
    <mergeCell ref="A77:A85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UM_national"/>
    <f:field ref="objsubject" par="" edit="true" text=""/>
    <f:field ref="objcreatedby" par="" text="Frei, Jérôme, BLW"/>
    <f:field ref="objcreatedat" par="" text="29.09.2015 13:31:15"/>
    <f:field ref="objchangedby" par="" text="Frei, Jérôme, BLW"/>
    <f:field ref="objmodifiedat" par="" text="09.02.2016 11:30:1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UM_national"/>
    <f:field ref="CHPRECONFIG_1_1001_Objektname" par="" edit="true" text="AUM_national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National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Frei</dc:creator>
  <cp:lastModifiedBy>Rossi Alessandro BLW</cp:lastModifiedBy>
  <cp:lastPrinted>2015-09-07T11:59:22Z</cp:lastPrinted>
  <dcterms:created xsi:type="dcterms:W3CDTF">2015-01-27T09:36:58Z</dcterms:created>
  <dcterms:modified xsi:type="dcterms:W3CDTF">2016-02-09T14:37:50Z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2016-02-09T10:52:49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032.1-00001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AUM_national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032.1-00001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1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Frei Jérôme, BLW</vt:lpwstr>
  </property>
  <property fmtid="{D5CDD505-2E9C-101B-9397-08002B2CF9AE}" pid="67" name="FSC#COOELAK@1.1001:OwnerExtension">
    <vt:lpwstr>+41 58 462 25 98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Agrarumweltsysteme und Nährstoffe (FBAN / BLW)</vt:lpwstr>
  </property>
  <property fmtid="{D5CDD505-2E9C-101B-9397-08002B2CF9AE}" pid="74" name="FSC#COOELAK@1.1001:CreatedAt">
    <vt:lpwstr>29.09.2015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*COO.2101.101.4.456849*</vt:lpwstr>
  </property>
  <property fmtid="{D5CDD505-2E9C-101B-9397-08002B2CF9AE}" pid="78" name="FSC#COOELAK@1.1001:RefBarCode">
    <vt:lpwstr>*COO.2101.101.4.421441*</vt:lpwstr>
  </property>
  <property fmtid="{D5CDD505-2E9C-101B-9397-08002B2CF9AE}" pid="79" name="FSC#COOELAK@1.1001:FileRefBarCode">
    <vt:lpwstr>*032.1-00001*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BLW_Agrarbericht_2015_1 article sur le MAE_d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032.1-00001/00005/00001/00001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CAPRECONFIG@15.1001:AddrAnrede">
    <vt:lpwstr/>
  </property>
  <property fmtid="{D5CDD505-2E9C-101B-9397-08002B2CF9AE}" pid="124" name="FSC#CCAPRECONFIG@15.1001:AddrTitel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Vorname">
    <vt:lpwstr/>
  </property>
  <property fmtid="{D5CDD505-2E9C-101B-9397-08002B2CF9AE}" pid="127" name="FSC#CCAPRECONFIG@15.1001:AddrNachname">
    <vt:lpwstr/>
  </property>
  <property fmtid="{D5CDD505-2E9C-101B-9397-08002B2CF9AE}" pid="128" name="FSC#CCAPRECONFIG@15.1001:AddrzH">
    <vt:lpwstr/>
  </property>
  <property fmtid="{D5CDD505-2E9C-101B-9397-08002B2CF9AE}" pid="129" name="FSC#CCAPRECONFIG@15.1001:AddrGeschlecht">
    <vt:lpwstr/>
  </property>
  <property fmtid="{D5CDD505-2E9C-101B-9397-08002B2CF9AE}" pid="130" name="FSC#CCAPRECONFIG@15.1001:AddrStrasse">
    <vt:lpwstr/>
  </property>
  <property fmtid="{D5CDD505-2E9C-101B-9397-08002B2CF9AE}" pid="131" name="FSC#CCAPRECONFIG@15.1001:AddrHausnummer">
    <vt:lpwstr/>
  </property>
  <property fmtid="{D5CDD505-2E9C-101B-9397-08002B2CF9AE}" pid="132" name="FSC#CCAPRECONFIG@15.1001:AddrStiege">
    <vt:lpwstr/>
  </property>
  <property fmtid="{D5CDD505-2E9C-101B-9397-08002B2CF9AE}" pid="133" name="FSC#CCAPRECONFIG@15.1001:AddrTuer">
    <vt:lpwstr/>
  </property>
  <property fmtid="{D5CDD505-2E9C-101B-9397-08002B2CF9AE}" pid="134" name="FSC#CCAPRECONFIG@15.1001:AddrPostfach">
    <vt:lpwstr/>
  </property>
  <property fmtid="{D5CDD505-2E9C-101B-9397-08002B2CF9AE}" pid="135" name="FSC#CCAPRECONFIG@15.1001:AddrPostleitzahl">
    <vt:lpwstr/>
  </property>
  <property fmtid="{D5CDD505-2E9C-101B-9397-08002B2CF9AE}" pid="136" name="FSC#CCAPRECONFIG@15.1001:AddrOrt">
    <vt:lpwstr/>
  </property>
  <property fmtid="{D5CDD505-2E9C-101B-9397-08002B2CF9AE}" pid="137" name="FSC#CCAPRECONFIG@15.1001:AddrLand">
    <vt:lpwstr/>
  </property>
  <property fmtid="{D5CDD505-2E9C-101B-9397-08002B2CF9AE}" pid="138" name="FSC#CCAPRECONFIG@15.1001:AddrEmail">
    <vt:lpwstr/>
  </property>
  <property fmtid="{D5CDD505-2E9C-101B-9397-08002B2CF9AE}" pid="139" name="FSC#CCAPRECONFIG@15.1001:AddrAdresse">
    <vt:lpwstr/>
  </property>
  <property fmtid="{D5CDD505-2E9C-101B-9397-08002B2CF9AE}" pid="140" name="FSC#CCAPRECONFIG@15.1001:AddrFax">
    <vt:lpwstr/>
  </property>
  <property fmtid="{D5CDD505-2E9C-101B-9397-08002B2CF9AE}" pid="141" name="FSC#CCAPRECONFIG@15.1001:AddrOrganisationsname">
    <vt:lpwstr/>
  </property>
  <property fmtid="{D5CDD505-2E9C-101B-9397-08002B2CF9AE}" pid="142" name="FSC#CCAPRECONFIG@15.1001:AddrOrganisationskurzname">
    <vt:lpwstr/>
  </property>
  <property fmtid="{D5CDD505-2E9C-101B-9397-08002B2CF9AE}" pid="143" name="FSC#CCAPRECONFIG@15.1001:AddrAbschriftsbemerkung">
    <vt:lpwstr/>
  </property>
  <property fmtid="{D5CDD505-2E9C-101B-9397-08002B2CF9AE}" pid="144" name="FSC#CCAPRECONFIG@15.1001:AddrName_Zeile_2">
    <vt:lpwstr/>
  </property>
  <property fmtid="{D5CDD505-2E9C-101B-9397-08002B2CF9AE}" pid="145" name="FSC#CCAPRECONFIG@15.1001:AddrName_Zeile_3">
    <vt:lpwstr/>
  </property>
  <property fmtid="{D5CDD505-2E9C-101B-9397-08002B2CF9AE}" pid="146" name="FSC#CCAPRECONFIG@15.1001:AddrPostalischeAdresse">
    <vt:lpwstr/>
  </property>
  <property fmtid="{D5CDD505-2E9C-101B-9397-08002B2CF9AE}" pid="147" name="FSC#COOSYSTEM@1.1:Container">
    <vt:lpwstr>COO.2101.101.4.456849</vt:lpwstr>
  </property>
  <property fmtid="{D5CDD505-2E9C-101B-9397-08002B2CF9AE}" pid="148" name="FSC#FSCFOLIO@1.1001:docpropproject">
    <vt:lpwstr/>
  </property>
  <property fmtid="{D5CDD505-2E9C-101B-9397-08002B2CF9AE}" pid="149" name="Microsoft.ReportingServices.InteractiveReport.Excel.SheetName">
    <vt:i4>2</vt:i4>
  </property>
</Properties>
</file>