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custom.xml" ContentType="application/vnd.openxmlformats-officedocument.custom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heckCompatibility="1" autoCompressPictures="0"/>
  <bookViews>
    <workbookView xWindow="14420" yWindow="3260" windowWidth="30980" windowHeight="23780"/>
  </bookViews>
  <sheets>
    <sheet name="Beschäftigte" sheetId="12308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3" i="12308"/>
  <c r="E14"/>
  <c r="H9"/>
  <c r="H10"/>
  <c r="H11"/>
  <c r="H12"/>
  <c r="H13"/>
  <c r="H14"/>
  <c r="K14"/>
  <c r="J14"/>
  <c r="I4"/>
  <c r="I5"/>
  <c r="I6"/>
  <c r="I7"/>
  <c r="I8"/>
  <c r="I9"/>
  <c r="I10"/>
  <c r="I11"/>
  <c r="I12"/>
  <c r="I13"/>
  <c r="I14"/>
  <c r="G14"/>
  <c r="F8"/>
  <c r="F13"/>
  <c r="F14"/>
  <c r="D14"/>
  <c r="C8"/>
  <c r="C13"/>
  <c r="C14"/>
  <c r="K13"/>
  <c r="K12"/>
  <c r="K11"/>
  <c r="K10"/>
  <c r="K9"/>
  <c r="K8"/>
  <c r="E7"/>
  <c r="H7"/>
  <c r="K7"/>
  <c r="E6"/>
  <c r="H6"/>
  <c r="K6"/>
  <c r="K5"/>
  <c r="K4"/>
</calcChain>
</file>

<file path=xl/sharedStrings.xml><?xml version="1.0" encoding="utf-8"?>
<sst xmlns="http://schemas.openxmlformats.org/spreadsheetml/2006/main" count="25" uniqueCount="17">
  <si>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</si>
  <si>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</si>
  <si>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</si>
  <si>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</si>
  <si>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</si>
  <si>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</si>
  <si>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</si>
  <si>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</si>
  <si>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</si>
  <si>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</si>
  <si>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</si>
  <si>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Ausländer/innen</t>
  </si>
  <si>
    <t>Familienfremde</t>
  </si>
  <si>
    <t>Beschäftigte</t>
  </si>
  <si>
    <t xml:space="preserve">Entwicklung der Anzahl Beschäftigten in der Landwirtschaft </t>
  </si>
  <si>
    <t xml:space="preserve">Familienfremde </t>
    <phoneticPr fontId="0" type="noConversion"/>
  </si>
  <si>
    <t xml:space="preserve">   Schweizer/innen</t>
    <phoneticPr fontId="0" type="noConversion"/>
  </si>
</sst>
</file>

<file path=xl/styles.xml><?xml version="1.0" encoding="utf-8"?>
<styleSheet xmlns="http://schemas.openxmlformats.org/spreadsheetml/2006/main">
  <numFmts count="1">
    <numFmt numFmtId="164" formatCode="#\ ##0"/>
  </numFmts>
  <fonts count="20">
    <font>
      <sz val="10"/>
      <name val="Arial"/>
    </font>
    <font>
      <sz val="11"/>
      <color indexed="8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8"/>
      <name val="Calibri"/>
    </font>
    <font>
      <b/>
      <sz val="8"/>
      <name val="Calibri"/>
    </font>
    <font>
      <b/>
      <sz val="9.5"/>
      <name val="Calibri"/>
    </font>
    <font>
      <sz val="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4" applyNumberFormat="0" applyProtection="0">
      <alignment horizontal="left" vertical="top" indent="1"/>
    </xf>
    <xf numFmtId="4" fontId="7" fillId="6" borderId="4" applyNumberFormat="0" applyProtection="0">
      <alignment horizontal="right" vertical="center"/>
    </xf>
    <xf numFmtId="0" fontId="4" fillId="7" borderId="4" applyNumberFormat="0" applyProtection="0">
      <alignment horizontal="left" vertical="center" indent="1"/>
    </xf>
    <xf numFmtId="4" fontId="7" fillId="6" borderId="4" applyNumberFormat="0" applyProtection="0">
      <alignment horizontal="left" vertical="center" indent="1"/>
    </xf>
    <xf numFmtId="4" fontId="6" fillId="8" borderId="4" applyNumberFormat="0" applyProtection="0">
      <alignment vertical="center"/>
    </xf>
    <xf numFmtId="0" fontId="4" fillId="3" borderId="4" applyNumberFormat="0" applyProtection="0">
      <alignment horizontal="left" vertical="center" indent="1"/>
    </xf>
    <xf numFmtId="0" fontId="4" fillId="9" borderId="4" applyNumberFormat="0" applyProtection="0">
      <alignment horizontal="left" vertical="center" indent="1"/>
    </xf>
    <xf numFmtId="0" fontId="4" fillId="10" borderId="4" applyNumberFormat="0" applyProtection="0">
      <alignment horizontal="left" vertical="center" indent="1"/>
    </xf>
    <xf numFmtId="4" fontId="7" fillId="4" borderId="4" applyNumberFormat="0" applyProtection="0">
      <alignment horizontal="right" vertical="center"/>
    </xf>
    <xf numFmtId="4" fontId="9" fillId="11" borderId="4" applyNumberFormat="0" applyProtection="0">
      <alignment vertical="center"/>
    </xf>
    <xf numFmtId="4" fontId="6" fillId="11" borderId="4" applyNumberFormat="0" applyProtection="0">
      <alignment horizontal="left" vertical="center" indent="1"/>
    </xf>
    <xf numFmtId="0" fontId="6" fillId="11" borderId="4" applyNumberFormat="0" applyProtection="0">
      <alignment horizontal="left" vertical="top" indent="1"/>
    </xf>
    <xf numFmtId="4" fontId="7" fillId="12" borderId="4" applyNumberFormat="0" applyProtection="0">
      <alignment horizontal="right" vertical="center"/>
    </xf>
    <xf numFmtId="4" fontId="7" fillId="13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15" borderId="4" applyNumberFormat="0" applyProtection="0">
      <alignment horizontal="right" vertical="center"/>
    </xf>
    <xf numFmtId="4" fontId="7" fillId="16" borderId="4" applyNumberFormat="0" applyProtection="0">
      <alignment horizontal="right" vertical="center"/>
    </xf>
    <xf numFmtId="4" fontId="7" fillId="17" borderId="4" applyNumberFormat="0" applyProtection="0">
      <alignment horizontal="right" vertical="center"/>
    </xf>
    <xf numFmtId="4" fontId="7" fillId="18" borderId="4" applyNumberFormat="0" applyProtection="0">
      <alignment horizontal="right" vertical="center"/>
    </xf>
    <xf numFmtId="4" fontId="7" fillId="19" borderId="4" applyNumberFormat="0" applyProtection="0">
      <alignment horizontal="right" vertical="center"/>
    </xf>
    <xf numFmtId="4" fontId="7" fillId="20" borderId="4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4" applyNumberFormat="0" applyProtection="0">
      <alignment horizontal="left" vertical="top" indent="1"/>
    </xf>
    <xf numFmtId="0" fontId="4" fillId="3" borderId="4" applyNumberFormat="0" applyProtection="0">
      <alignment horizontal="left" vertical="top" indent="1"/>
    </xf>
    <xf numFmtId="0" fontId="4" fillId="9" borderId="4" applyNumberFormat="0" applyProtection="0">
      <alignment horizontal="left" vertical="top" indent="1"/>
    </xf>
    <xf numFmtId="0" fontId="4" fillId="10" borderId="4" applyNumberFormat="0" applyProtection="0">
      <alignment horizontal="left" vertical="top" indent="1"/>
    </xf>
    <xf numFmtId="4" fontId="7" fillId="21" borderId="4" applyNumberFormat="0" applyProtection="0">
      <alignment vertical="center"/>
    </xf>
    <xf numFmtId="4" fontId="11" fillId="21" borderId="4" applyNumberFormat="0" applyProtection="0">
      <alignment vertical="center"/>
    </xf>
    <xf numFmtId="4" fontId="7" fillId="21" borderId="4" applyNumberFormat="0" applyProtection="0">
      <alignment horizontal="left" vertical="center" indent="1"/>
    </xf>
    <xf numFmtId="0" fontId="7" fillId="21" borderId="4" applyNumberFormat="0" applyProtection="0">
      <alignment horizontal="left" vertical="top" indent="1"/>
    </xf>
    <xf numFmtId="4" fontId="11" fillId="4" borderId="4" applyNumberFormat="0" applyProtection="0">
      <alignment horizontal="right" vertical="center"/>
    </xf>
    <xf numFmtId="4" fontId="12" fillId="4" borderId="4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4" applyNumberFormat="0" applyProtection="0">
      <alignment horizontal="left" vertical="center" indent="1"/>
    </xf>
    <xf numFmtId="0" fontId="13" fillId="3" borderId="4" applyNumberFormat="0" applyProtection="0">
      <alignment horizontal="left" vertical="center" indent="1"/>
    </xf>
    <xf numFmtId="0" fontId="13" fillId="9" borderId="4" applyNumberFormat="0" applyProtection="0">
      <alignment horizontal="left" vertical="center" indent="1"/>
    </xf>
    <xf numFmtId="0" fontId="13" fillId="10" borderId="4" applyNumberFormat="0" applyProtection="0">
      <alignment horizontal="left" vertical="center" indent="1"/>
    </xf>
    <xf numFmtId="0" fontId="1" fillId="0" borderId="0"/>
  </cellStyleXfs>
  <cellXfs count="20">
    <xf numFmtId="0" fontId="0" fillId="0" borderId="0" xfId="0"/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22" borderId="5" xfId="0" applyFont="1" applyFill="1" applyBorder="1" applyAlignment="1">
      <alignment vertical="center"/>
    </xf>
    <xf numFmtId="0" fontId="17" fillId="22" borderId="6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7" fillId="22" borderId="1" xfId="0" applyFont="1" applyFill="1" applyBorder="1" applyAlignment="1">
      <alignment vertical="center"/>
    </xf>
    <xf numFmtId="0" fontId="17" fillId="22" borderId="2" xfId="0" applyFont="1" applyFill="1" applyBorder="1" applyAlignment="1">
      <alignment vertical="center"/>
    </xf>
    <xf numFmtId="0" fontId="16" fillId="23" borderId="2" xfId="0" applyFont="1" applyFill="1" applyBorder="1" applyAlignment="1">
      <alignment vertical="center"/>
    </xf>
    <xf numFmtId="164" fontId="16" fillId="23" borderId="2" xfId="0" applyNumberFormat="1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164" fontId="16" fillId="0" borderId="6" xfId="0" applyNumberFormat="1" applyFont="1" applyFill="1" applyBorder="1" applyAlignment="1">
      <alignment vertical="center"/>
    </xf>
    <xf numFmtId="164" fontId="17" fillId="22" borderId="2" xfId="0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22" borderId="1" xfId="0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</cellXfs>
  <cellStyles count="49">
    <cellStyle name="Normal_Bz2002t33_haupt" xfId="1"/>
    <cellStyle name="SAPBEXaggData" xfId="13"/>
    <cellStyle name="SAPBEXaggDataEmph" xfId="18"/>
    <cellStyle name="SAPBEXaggItem" xfId="19"/>
    <cellStyle name="SAPBEXaggItemX" xfId="20"/>
    <cellStyle name="SAPBEXchaText" xfId="4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6"/>
    <cellStyle name="SAPBEXfilterItem" xfId="5"/>
    <cellStyle name="SAPBEXfilterText" xfId="30"/>
    <cellStyle name="SAPBEXformats" xfId="10"/>
    <cellStyle name="SAPBEXheaderItem" xfId="8"/>
    <cellStyle name="SAPBEXheaderItem 2" xfId="43"/>
    <cellStyle name="SAPBEXheaderText" xfId="7"/>
    <cellStyle name="SAPBEXheaderText 2" xfId="42"/>
    <cellStyle name="SAPBEXHLevel0" xfId="11"/>
    <cellStyle name="SAPBEXHLevel0 2" xfId="44"/>
    <cellStyle name="SAPBEXHLevel0X" xfId="31"/>
    <cellStyle name="SAPBEXHLevel1" xfId="14"/>
    <cellStyle name="SAPBEXHLevel1 2" xfId="45"/>
    <cellStyle name="SAPBEXHLevel1X" xfId="32"/>
    <cellStyle name="SAPBEXHLevel2" xfId="15"/>
    <cellStyle name="SAPBEXHLevel2 2" xfId="46"/>
    <cellStyle name="SAPBEXHLevel2X" xfId="33"/>
    <cellStyle name="SAPBEXHLevel3" xfId="16"/>
    <cellStyle name="SAPBEXHLevel3 2" xfId="47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17"/>
    <cellStyle name="SAPBEXstdDataEmph" xfId="39"/>
    <cellStyle name="SAPBEXstdItem" xfId="12"/>
    <cellStyle name="SAPBEXstdItemX" xfId="9"/>
    <cellStyle name="SAPBEXtitle" xfId="3"/>
    <cellStyle name="SAPBEXtitle 2" xfId="41"/>
    <cellStyle name="SAPBEXundefined" xfId="40"/>
    <cellStyle name="Standard" xfId="0" builtinId="0"/>
    <cellStyle name="Standard 2" xfId="2"/>
    <cellStyle name="Standard 3" xfId="4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DB92"/>
      <rgbColor rgb="00FFFFFF"/>
      <rgbColor rgb="00DD0806"/>
      <rgbColor rgb="001FB714"/>
      <rgbColor rgb="000000D4"/>
      <rgbColor rgb="00FCF305"/>
      <rgbColor rgb="00F20884"/>
      <rgbColor rgb="0000ABEA"/>
      <rgbColor rgb="00FFF4CC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FFF4CC"/>
      <rgbColor rgb="00FCDB9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6"/>
  <sheetViews>
    <sheetView tabSelected="1" zoomScale="200" workbookViewId="0">
      <selection activeCell="F24" sqref="F24"/>
    </sheetView>
  </sheetViews>
  <sheetFormatPr baseColWidth="10" defaultRowHeight="10" customHeight="1"/>
  <cols>
    <col min="1" max="1" width="14.1640625" style="1" customWidth="1"/>
    <col min="2" max="2" width="4.6640625" style="1" customWidth="1"/>
    <col min="3" max="11" width="5.6640625" style="1" customWidth="1"/>
    <col min="12" max="16384" width="10.83203125" style="1"/>
  </cols>
  <sheetData>
    <row r="1" spans="1:12" ht="13" customHeight="1">
      <c r="A1" s="3" t="s">
        <v>14</v>
      </c>
    </row>
    <row r="2" spans="1:12" ht="10" customHeight="1">
      <c r="A2" s="4" t="s">
        <v>2</v>
      </c>
      <c r="B2" s="4"/>
      <c r="C2" s="18" t="s">
        <v>3</v>
      </c>
      <c r="D2" s="19"/>
      <c r="E2" s="19"/>
      <c r="F2" s="18" t="s">
        <v>4</v>
      </c>
      <c r="G2" s="19"/>
      <c r="H2" s="19"/>
      <c r="I2" s="18" t="s">
        <v>0</v>
      </c>
      <c r="J2" s="19"/>
      <c r="K2" s="19"/>
    </row>
    <row r="3" spans="1:12" ht="10" customHeight="1">
      <c r="A3" s="5"/>
      <c r="B3" s="5"/>
      <c r="C3" s="9">
        <v>2000</v>
      </c>
      <c r="D3" s="10">
        <v>2013</v>
      </c>
      <c r="E3" s="10">
        <v>2014</v>
      </c>
      <c r="F3" s="9">
        <v>2000</v>
      </c>
      <c r="G3" s="10">
        <v>2013</v>
      </c>
      <c r="H3" s="10">
        <v>2014</v>
      </c>
      <c r="I3" s="9">
        <v>2000</v>
      </c>
      <c r="J3" s="10">
        <v>2013</v>
      </c>
      <c r="K3" s="10">
        <v>2014</v>
      </c>
    </row>
    <row r="4" spans="1:12" ht="10" customHeight="1">
      <c r="A4" s="6" t="s">
        <v>5</v>
      </c>
      <c r="B4" s="6" t="s">
        <v>6</v>
      </c>
      <c r="C4" s="7">
        <v>49339</v>
      </c>
      <c r="D4" s="8">
        <v>35573</v>
      </c>
      <c r="E4" s="8">
        <v>34939</v>
      </c>
      <c r="F4" s="8">
        <v>25385</v>
      </c>
      <c r="G4" s="8">
        <v>16907</v>
      </c>
      <c r="H4" s="8">
        <v>16306</v>
      </c>
      <c r="I4" s="8">
        <f>C4+F4</f>
        <v>74724</v>
      </c>
      <c r="J4" s="8">
        <v>52480</v>
      </c>
      <c r="K4" s="8">
        <f t="shared" ref="K4:K14" si="0">E4+H4</f>
        <v>51245</v>
      </c>
    </row>
    <row r="5" spans="1:12" ht="10" customHeight="1">
      <c r="A5" s="13"/>
      <c r="B5" s="13" t="s">
        <v>7</v>
      </c>
      <c r="C5" s="14">
        <v>524</v>
      </c>
      <c r="D5" s="15">
        <v>1034</v>
      </c>
      <c r="E5" s="15">
        <v>1115</v>
      </c>
      <c r="F5" s="15">
        <v>1822</v>
      </c>
      <c r="G5" s="15">
        <v>1693</v>
      </c>
      <c r="H5" s="15">
        <v>1686</v>
      </c>
      <c r="I5" s="15">
        <f>C5+F5</f>
        <v>2346</v>
      </c>
      <c r="J5" s="15">
        <v>2727</v>
      </c>
      <c r="K5" s="15">
        <f t="shared" si="0"/>
        <v>2801</v>
      </c>
      <c r="L5" s="2"/>
    </row>
    <row r="6" spans="1:12" ht="10" customHeight="1">
      <c r="A6" s="6" t="s">
        <v>8</v>
      </c>
      <c r="B6" s="6" t="s">
        <v>6</v>
      </c>
      <c r="C6" s="7">
        <v>8749</v>
      </c>
      <c r="D6" s="8">
        <v>8852</v>
      </c>
      <c r="E6" s="8">
        <f>43602-E4</f>
        <v>8663</v>
      </c>
      <c r="F6" s="8">
        <v>18212</v>
      </c>
      <c r="G6" s="8">
        <v>18261</v>
      </c>
      <c r="H6" s="8">
        <f>12990+21642-H4</f>
        <v>18326</v>
      </c>
      <c r="I6" s="8">
        <f>C6+F6</f>
        <v>26961</v>
      </c>
      <c r="J6" s="8">
        <v>27113</v>
      </c>
      <c r="K6" s="8">
        <f t="shared" si="0"/>
        <v>26989</v>
      </c>
    </row>
    <row r="7" spans="1:12" ht="10" customHeight="1">
      <c r="A7" s="6"/>
      <c r="B7" s="6" t="s">
        <v>7</v>
      </c>
      <c r="C7" s="7">
        <v>14281</v>
      </c>
      <c r="D7" s="8">
        <v>8061</v>
      </c>
      <c r="E7" s="8">
        <f>8945-E5</f>
        <v>7830</v>
      </c>
      <c r="F7" s="8">
        <v>47665</v>
      </c>
      <c r="G7" s="8">
        <v>37786</v>
      </c>
      <c r="H7" s="8">
        <f>16497+22382-H5</f>
        <v>37193</v>
      </c>
      <c r="I7" s="8">
        <f>C7+F7</f>
        <v>61946</v>
      </c>
      <c r="J7" s="8">
        <v>45847</v>
      </c>
      <c r="K7" s="8">
        <f t="shared" si="0"/>
        <v>45023</v>
      </c>
    </row>
    <row r="8" spans="1:12" ht="10" customHeight="1">
      <c r="A8" s="11" t="s">
        <v>9</v>
      </c>
      <c r="B8" s="11" t="s">
        <v>10</v>
      </c>
      <c r="C8" s="12">
        <f>SUM(C4:C7)</f>
        <v>72893</v>
      </c>
      <c r="D8" s="12">
        <v>53520</v>
      </c>
      <c r="E8" s="12">
        <v>52547</v>
      </c>
      <c r="F8" s="12">
        <f>SUM(F4:F7)</f>
        <v>93084</v>
      </c>
      <c r="G8" s="12">
        <v>74647</v>
      </c>
      <c r="H8" s="12">
        <v>73511</v>
      </c>
      <c r="I8" s="12">
        <f t="shared" ref="I8" si="1">SUM(I4:I7)</f>
        <v>165977</v>
      </c>
      <c r="J8" s="12">
        <v>128167</v>
      </c>
      <c r="K8" s="12">
        <f t="shared" si="0"/>
        <v>126058</v>
      </c>
    </row>
    <row r="9" spans="1:12" ht="10" customHeight="1">
      <c r="A9" s="6" t="s">
        <v>15</v>
      </c>
      <c r="B9" s="6" t="s">
        <v>6</v>
      </c>
      <c r="C9" s="7">
        <v>10836</v>
      </c>
      <c r="D9" s="8">
        <v>7562</v>
      </c>
      <c r="E9" s="8">
        <v>7970</v>
      </c>
      <c r="F9" s="8">
        <v>5125</v>
      </c>
      <c r="G9" s="8">
        <v>3734</v>
      </c>
      <c r="H9" s="8">
        <f>857+2961</f>
        <v>3818</v>
      </c>
      <c r="I9" s="8">
        <f>C9+F9</f>
        <v>15961</v>
      </c>
      <c r="J9" s="8">
        <v>11296</v>
      </c>
      <c r="K9" s="8">
        <f t="shared" si="0"/>
        <v>11788</v>
      </c>
    </row>
    <row r="10" spans="1:12" ht="10" customHeight="1">
      <c r="A10" s="13" t="s">
        <v>16</v>
      </c>
      <c r="B10" s="13" t="s">
        <v>7</v>
      </c>
      <c r="C10" s="14">
        <v>2592</v>
      </c>
      <c r="D10" s="15">
        <v>1661</v>
      </c>
      <c r="E10" s="15">
        <v>1679</v>
      </c>
      <c r="F10" s="15">
        <v>4194</v>
      </c>
      <c r="G10" s="15">
        <v>3472</v>
      </c>
      <c r="H10" s="15">
        <f>630+2981</f>
        <v>3611</v>
      </c>
      <c r="I10" s="15">
        <f>C10+F10</f>
        <v>6786</v>
      </c>
      <c r="J10" s="15">
        <v>5133</v>
      </c>
      <c r="K10" s="15">
        <f t="shared" si="0"/>
        <v>5290</v>
      </c>
    </row>
    <row r="11" spans="1:12" ht="10" customHeight="1">
      <c r="A11" s="6" t="s">
        <v>11</v>
      </c>
      <c r="B11" s="6" t="s">
        <v>6</v>
      </c>
      <c r="C11" s="7">
        <v>8061</v>
      </c>
      <c r="D11" s="8">
        <v>6740</v>
      </c>
      <c r="E11" s="8">
        <v>7314</v>
      </c>
      <c r="F11" s="8">
        <v>3454</v>
      </c>
      <c r="G11" s="8">
        <v>3129</v>
      </c>
      <c r="H11" s="8">
        <f>969+2468</f>
        <v>3437</v>
      </c>
      <c r="I11" s="8">
        <f>C11+F11</f>
        <v>11515</v>
      </c>
      <c r="J11" s="8">
        <v>9869</v>
      </c>
      <c r="K11" s="8">
        <f t="shared" si="0"/>
        <v>10751</v>
      </c>
    </row>
    <row r="12" spans="1:12" ht="10" customHeight="1">
      <c r="A12" s="6"/>
      <c r="B12" s="6" t="s">
        <v>7</v>
      </c>
      <c r="C12" s="7">
        <v>1613</v>
      </c>
      <c r="D12" s="8">
        <v>1907</v>
      </c>
      <c r="E12" s="8">
        <v>2064</v>
      </c>
      <c r="F12" s="8">
        <v>1941</v>
      </c>
      <c r="G12" s="8">
        <v>2547</v>
      </c>
      <c r="H12" s="8">
        <f>579+2232</f>
        <v>2811</v>
      </c>
      <c r="I12" s="8">
        <f>C12+F12</f>
        <v>3554</v>
      </c>
      <c r="J12" s="8">
        <v>4454</v>
      </c>
      <c r="K12" s="8">
        <f t="shared" si="0"/>
        <v>4875</v>
      </c>
    </row>
    <row r="13" spans="1:12" ht="10" customHeight="1">
      <c r="A13" s="11" t="s">
        <v>12</v>
      </c>
      <c r="B13" s="11" t="s">
        <v>10</v>
      </c>
      <c r="C13" s="12">
        <f>SUM(C9:C12)</f>
        <v>23102</v>
      </c>
      <c r="D13" s="12">
        <v>17870</v>
      </c>
      <c r="E13" s="12">
        <f>SUM(E9:E12)</f>
        <v>19027</v>
      </c>
      <c r="F13" s="12">
        <f>SUM(F9:F12)</f>
        <v>14714</v>
      </c>
      <c r="G13" s="12">
        <v>12882</v>
      </c>
      <c r="H13" s="12">
        <f>SUM(H9:H12)</f>
        <v>13677</v>
      </c>
      <c r="I13" s="12">
        <f t="shared" ref="I13" si="2">SUM(I9:I12)</f>
        <v>37816</v>
      </c>
      <c r="J13" s="12">
        <v>30752</v>
      </c>
      <c r="K13" s="12">
        <f t="shared" si="0"/>
        <v>32704</v>
      </c>
    </row>
    <row r="14" spans="1:12" ht="10" customHeight="1">
      <c r="A14" s="10" t="s">
        <v>13</v>
      </c>
      <c r="B14" s="10" t="s">
        <v>10</v>
      </c>
      <c r="C14" s="16">
        <f>C8+C13</f>
        <v>95995</v>
      </c>
      <c r="D14" s="16">
        <f>D8+D13</f>
        <v>71390</v>
      </c>
      <c r="E14" s="16">
        <f>SUM(E8+E13)</f>
        <v>71574</v>
      </c>
      <c r="F14" s="16">
        <f>F8+F13</f>
        <v>107798</v>
      </c>
      <c r="G14" s="16">
        <f>G8+G13</f>
        <v>87529</v>
      </c>
      <c r="H14" s="16">
        <f>SUM(H8+H13)</f>
        <v>87188</v>
      </c>
      <c r="I14" s="16">
        <f>I8+I13</f>
        <v>203793</v>
      </c>
      <c r="J14" s="16">
        <f>J8+J13</f>
        <v>158919</v>
      </c>
      <c r="K14" s="16">
        <f t="shared" si="0"/>
        <v>158762</v>
      </c>
    </row>
    <row r="15" spans="1:12" ht="10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0" customHeight="1">
      <c r="A16" s="17" t="s">
        <v>1</v>
      </c>
      <c r="B16" s="6"/>
      <c r="C16" s="7"/>
      <c r="D16" s="7"/>
      <c r="E16" s="7"/>
      <c r="F16" s="7"/>
      <c r="G16" s="7"/>
      <c r="H16" s="7"/>
      <c r="I16" s="7"/>
      <c r="J16" s="7"/>
      <c r="K16" s="7"/>
    </row>
  </sheetData>
  <mergeCells count="3">
    <mergeCell ref="C2:E2"/>
    <mergeCell ref="F2:H2"/>
    <mergeCell ref="I2:K2"/>
  </mergeCells>
  <phoneticPr fontId="0" type="noConversion"/>
  <pageMargins left="0.39370078740157483" right="0.3937007874015748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Beschäftigte</vt:lpstr>
    </vt:vector>
  </TitlesOfParts>
  <Company>Bundesamt für Landwirtschaft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Manuel Rohrbach</cp:lastModifiedBy>
  <cp:lastPrinted>2015-09-25T07:44:29Z</cp:lastPrinted>
  <dcterms:created xsi:type="dcterms:W3CDTF">2001-02-01T15:10:45Z</dcterms:created>
  <dcterms:modified xsi:type="dcterms:W3CDTF">2015-10-01T14:05:42Z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COO.2101.101.4.429266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De Paola Martina, BLW</vt:lpwstr>
  </property>
  <property fmtid="{D5CDD505-2E9C-101B-9397-08002B2CF9AE}" pid="10" name="FSC#COOELAK@1.1001:OwnerExtension">
    <vt:lpwstr>+41 58 462 58 13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Sozioökonomie und Evaluation  (FBSE / BLW)</vt:lpwstr>
  </property>
  <property fmtid="{D5CDD505-2E9C-101B-9397-08002B2CF9AE}" pid="17" name="FSC#COOELAK@1.1001:CreatedAt">
    <vt:lpwstr>25.08.2015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*COO.2101.101.4.429266*</vt:lpwstr>
  </property>
  <property fmtid="{D5CDD505-2E9C-101B-9397-08002B2CF9AE}" pid="21" name="FSC#COOELAK@1.1001:RefBarCode">
    <vt:lpwstr>*COO.2101.101.4.337733*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Martina De Paola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+41 58 462 58 13</vt:lpwstr>
  </property>
  <property fmtid="{D5CDD505-2E9C-101B-9397-08002B2CF9AE}" pid="31" name="FSC#EVDCFG@15.1400:FileRespEmail">
    <vt:lpwstr>martina.depaola@blw.admin.ch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AB15_Tabellenanhang_Strukturen_d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dem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Sachbearbeiter, in FBSE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2015-09-02T11:23:55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De Paola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Martina</vt:lpwstr>
  </property>
  <property fmtid="{D5CDD505-2E9C-101B-9397-08002B2CF9AE}" pid="99" name="FSC#EVDCFG@15.1400:ResponsibleEditorSurname">
    <vt:lpwstr>De Paola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Martina De Paola</vt:lpwstr>
  </property>
  <property fmtid="{D5CDD505-2E9C-101B-9397-08002B2CF9AE}" pid="103" name="FSC#ATSTATECFG@1.1001:AgentPhone">
    <vt:lpwstr>+41 58 462 58 13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032.1-00001/00002/00001/00001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